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<sst xmlns="http://schemas.openxmlformats.org/spreadsheetml/2006/main" count="49" uniqueCount="49">
  <si>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</si>
  <si>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UBC020</t>
  </si>
  <si>
    <t xml:space="preserve">m</t>
  </si>
  <si>
    <t xml:space="preserve">Conducción enterrada de agua para instalación centralizada de A.C.S.</t>
  </si>
  <si>
    <r>
      <rPr>
        <sz val="8.25"/>
        <color rgb="FF000000"/>
        <rFont val="Arial"/>
        <family val="2"/>
      </rPr>
      <t xml:space="preserve">Conducción enterrada de agua para instalación centralizada de A.C.S. de grupos de viviendas unifamiliares formada por tubería para A.C.S., modelo Ecoflex VIP Aqua Twin "UPONOR IBERIA", de 140 mm de diámetro, compuesta por dos tubos, uno para impulsión y otro para retorno, de polietileno reticulado (PE-X) de 25 mm de diámetro y 3,5 mm de espesor, el tubo de impulsión, y de 20 mm de diámetro y 2,8 mm de espesor, el tubo de retorno, presión máxima de trabajo 10 bar, temperatura máxima de trabajo 95°C, preaislados térmicamente con una capa exterior de espuma de polietileno reticulado (PE-X) y una capa interior de panel aislado al vacío (VIP) y protegidos mecánicamente con tubo corrugado de polietileno de alta densidad (PEAD/HDPE), colocada sobre lecho de arena de 10 cm de espesor, debidamente compactada y nivelada con pisón vibrante de guiado manual, relleno lateral compactando hasta los riñones y posterior relleno con la misma arena hasta 15 cm por encima de la generatriz superior de la tubería. Incluso accesorios de unión y kits de aislamiento. El precio no incluye la excavación ni el relleno principal.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</si>
  <si>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</si>
  <si>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</si>
  <si>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</si>
  <si>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</si>
  <si>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</si>
  <si>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</si>
  <si>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</si>
  <si>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mt37scu089ua</t>
  </si>
  <si>
    <t xml:space="preserve">m</t>
  </si>
  <si>
    <t xml:space="preserve">Tubería para A.C.S., modelo Ecoflex VIP Aqua Twin "UPONOR IBERIA", de 140 mm de diámetro, compuesta por dos tubos, uno para impulsión y otro para retorno, de polietileno reticulado (PE-X) de 25 mm de diámetro y 3,5 mm de espesor, el tubo de impulsión, y de 20 mm de diámetro y 2,8 mm de espesor, el tubo de retorno, presión máxima de trabajo 10 bar, temperatura máxima de trabajo 95°C, preaislados térmicamente con una capa exterior de espuma de polietileno reticulado (PE-X) y una capa interior de panel aislado al vacío (VIP) y protegidos mecánicamente con tubo corrugado de polietileno de alta densidad (PEAD/HDPE).</t>
  </si>
  <si>
    <t xml:space="preserve">mt37scu189u</t>
  </si>
  <si>
    <t xml:space="preserve">Ud</t>
  </si>
  <si>
    <t xml:space="preserve">Accesorios de unión y kits de aislamiento para tubería modelo Ecoflex VIP Aqua Twin "UPONOR IBERIA", con tubo de impulsión de 25 mm de diámetro y tubo de retorno de 20 mm de diámetro.</t>
  </si>
  <si>
    <t xml:space="preserve">mt01ara010a</t>
  </si>
  <si>
    <t xml:space="preserve">m³</t>
  </si>
  <si>
    <t xml:space="preserve">Arena con granulometría de 0 a 5 mm de diámetro, limpia.</t>
  </si>
  <si>
    <t xml:space="preserve">Subtotal materiales:</t>
  </si>
  <si>
    <t xml:space="preserve">Equipo y maquinaria</t>
  </si>
  <si>
    <t xml:space="preserve">mq01ret020b</t>
  </si>
  <si>
    <t xml:space="preserve">h</t>
  </si>
  <si>
    <t xml:space="preserve">Retrocargadora sobre neumáticos, de 70 kW.</t>
  </si>
  <si>
    <t xml:space="preserve">mq02rop020</t>
  </si>
  <si>
    <t xml:space="preserve">h</t>
  </si>
  <si>
    <t xml:space="preserve">Pisón vibrante de guiado manual, de 80 kg, con placa de 30x30 cm, tipo rana.</t>
  </si>
  <si>
    <t xml:space="preserve">Subtotal equipo y maquinaria:</t>
  </si>
  <si>
    <t xml:space="preserve">Mano de obra</t>
  </si>
  <si>
    <t xml:space="preserve">mo004</t>
  </si>
  <si>
    <t xml:space="preserve">h</t>
  </si>
  <si>
    <t xml:space="preserve">Oficial 1ª calefactor.</t>
  </si>
  <si>
    <t xml:space="preserve">mo103</t>
  </si>
  <si>
    <t xml:space="preserve">h</t>
  </si>
  <si>
    <t xml:space="preserve">Ayudante calefactor.</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</si>
  <si>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</si>
  <si>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</si>
  <si>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</si>
  <si>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</si>
  <si>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</si>
  <si>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</si>
  <si>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</si>
  <si>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</si>
  <si>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</si>
  <si>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</si>
  <si>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9,60€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</si>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</sst>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31" customWidth="1"/>
    <col min="4" max="4" width="69.53" customWidth="1"/>
    <col min="5" max="5" width="16.66" customWidth="1"/>
    <col min="6" max="6" width="12.24"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87.32</v>
      </c>
      <c r="G10" s="12">
        <f ca="1">ROUND(INDIRECT(ADDRESS(ROW()+(0), COLUMN()+(-2), 1))*INDIRECT(ADDRESS(ROW()+(0), COLUMN()+(-1), 1)), 2)</f>
        <v>87.32</v>
      </c>
    </row>
    <row r="11" spans="1:7" ht="34.50" thickBot="1" customHeight="1">
      <c r="A11" s="1" t="s">
        <v>15</v>
      </c>
      <c r="B11" s="1"/>
      <c r="C11" s="10" t="s">
        <v>16</v>
      </c>
      <c r="D11" s="1" t="s">
        <v>17</v>
      </c>
      <c r="E11" s="11">
        <v>0.1</v>
      </c>
      <c r="F11" s="12">
        <v>87.32</v>
      </c>
      <c r="G11" s="12">
        <f ca="1">ROUND(INDIRECT(ADDRESS(ROW()+(0), COLUMN()+(-2), 1))*INDIRECT(ADDRESS(ROW()+(0), COLUMN()+(-1), 1)), 2)</f>
        <v>8.73</v>
      </c>
    </row>
    <row r="12" spans="1:7" ht="13.50" thickBot="1" customHeight="1">
      <c r="A12" s="1" t="s">
        <v>18</v>
      </c>
      <c r="B12" s="1"/>
      <c r="C12" s="10" t="s">
        <v>19</v>
      </c>
      <c r="D12" s="1" t="s">
        <v>20</v>
      </c>
      <c r="E12" s="13">
        <v>0.156</v>
      </c>
      <c r="F12" s="14">
        <v>14.3</v>
      </c>
      <c r="G12" s="14">
        <f ca="1">ROUND(INDIRECT(ADDRESS(ROW()+(0), COLUMN()+(-2), 1))*INDIRECT(ADDRESS(ROW()+(0), COLUMN()+(-1), 1)), 2)</f>
        <v>2.23</v>
      </c>
    </row>
    <row r="13" spans="1:7" ht="13.50" thickBot="1" customHeight="1">
      <c r="A13" s="15"/>
      <c r="B13" s="15"/>
      <c r="C13" s="15"/>
      <c r="D13" s="15"/>
      <c r="E13" s="9" t="s">
        <v>21</v>
      </c>
      <c r="F13" s="9"/>
      <c r="G13" s="17">
        <f ca="1">ROUND(SUM(INDIRECT(ADDRESS(ROW()+(-1), COLUMN()+(0), 1)),INDIRECT(ADDRESS(ROW()+(-2), COLUMN()+(0), 1)),INDIRECT(ADDRESS(ROW()+(-3), COLUMN()+(0), 1))), 2)</f>
        <v>98.28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0.056</v>
      </c>
      <c r="F15" s="12">
        <v>40.9</v>
      </c>
      <c r="G15" s="12">
        <f ca="1">ROUND(INDIRECT(ADDRESS(ROW()+(0), COLUMN()+(-2), 1))*INDIRECT(ADDRESS(ROW()+(0), COLUMN()+(-1), 1)), 2)</f>
        <v>2.29</v>
      </c>
    </row>
    <row r="16" spans="1:7" ht="13.50" thickBot="1" customHeight="1">
      <c r="A16" s="1" t="s">
        <v>26</v>
      </c>
      <c r="B16" s="1"/>
      <c r="C16" s="10" t="s">
        <v>27</v>
      </c>
      <c r="D16" s="1" t="s">
        <v>28</v>
      </c>
      <c r="E16" s="13">
        <v>0.136</v>
      </c>
      <c r="F16" s="14">
        <v>3.92</v>
      </c>
      <c r="G16" s="14">
        <f ca="1">ROUND(INDIRECT(ADDRESS(ROW()+(0), COLUMN()+(-2), 1))*INDIRECT(ADDRESS(ROW()+(0), COLUMN()+(-1), 1)), 2)</f>
        <v>0.53</v>
      </c>
    </row>
    <row r="17" spans="1:7" ht="13.50" thickBot="1" customHeight="1">
      <c r="A17" s="15"/>
      <c r="B17" s="15"/>
      <c r="C17" s="15"/>
      <c r="D17" s="15"/>
      <c r="E17" s="9" t="s">
        <v>29</v>
      </c>
      <c r="F17" s="9"/>
      <c r="G17" s="17">
        <f ca="1">ROUND(SUM(INDIRECT(ADDRESS(ROW()+(-1), COLUMN()+(0), 1)),INDIRECT(ADDRESS(ROW()+(-2), COLUMN()+(0), 1))), 2)</f>
        <v>2.82</v>
      </c>
    </row>
    <row r="18" spans="1:7" ht="13.50" thickBot="1" customHeight="1">
      <c r="A18" s="15">
        <v>3</v>
      </c>
      <c r="B18" s="15"/>
      <c r="C18" s="15"/>
      <c r="D18" s="18" t="s">
        <v>30</v>
      </c>
      <c r="E18" s="18"/>
      <c r="F18" s="15"/>
      <c r="G18" s="15"/>
    </row>
    <row r="19" spans="1:7" ht="13.50" thickBot="1" customHeight="1">
      <c r="A19" s="1" t="s">
        <v>31</v>
      </c>
      <c r="B19" s="1"/>
      <c r="C19" s="10" t="s">
        <v>32</v>
      </c>
      <c r="D19" s="1" t="s">
        <v>33</v>
      </c>
      <c r="E19" s="11">
        <v>0.029</v>
      </c>
      <c r="F19" s="12">
        <v>22.74</v>
      </c>
      <c r="G19" s="12">
        <f ca="1">ROUND(INDIRECT(ADDRESS(ROW()+(0), COLUMN()+(-2), 1))*INDIRECT(ADDRESS(ROW()+(0), COLUMN()+(-1), 1)), 2)</f>
        <v>0.66</v>
      </c>
    </row>
    <row r="20" spans="1:7" ht="13.50" thickBot="1" customHeight="1">
      <c r="A20" s="1" t="s">
        <v>34</v>
      </c>
      <c r="B20" s="1"/>
      <c r="C20" s="10" t="s">
        <v>35</v>
      </c>
      <c r="D20" s="1" t="s">
        <v>36</v>
      </c>
      <c r="E20" s="11">
        <v>0.029</v>
      </c>
      <c r="F20" s="12">
        <v>20.98</v>
      </c>
      <c r="G20" s="12">
        <f ca="1">ROUND(INDIRECT(ADDRESS(ROW()+(0), COLUMN()+(-2), 1))*INDIRECT(ADDRESS(ROW()+(0), COLUMN()+(-1), 1)), 2)</f>
        <v>0.61</v>
      </c>
    </row>
    <row r="21" spans="1:7" ht="13.50" thickBot="1" customHeight="1">
      <c r="A21" s="1" t="s">
        <v>37</v>
      </c>
      <c r="B21" s="1"/>
      <c r="C21" s="10" t="s">
        <v>38</v>
      </c>
      <c r="D21" s="1" t="s">
        <v>39</v>
      </c>
      <c r="E21" s="11">
        <v>0.05</v>
      </c>
      <c r="F21" s="12">
        <v>22.13</v>
      </c>
      <c r="G21" s="12">
        <f ca="1">ROUND(INDIRECT(ADDRESS(ROW()+(0), COLUMN()+(-2), 1))*INDIRECT(ADDRESS(ROW()+(0), COLUMN()+(-1), 1)), 2)</f>
        <v>1.11</v>
      </c>
    </row>
    <row r="22" spans="1:7" ht="13.50" thickBot="1" customHeight="1">
      <c r="A22" s="1" t="s">
        <v>40</v>
      </c>
      <c r="B22" s="1"/>
      <c r="C22" s="10" t="s">
        <v>41</v>
      </c>
      <c r="D22" s="1" t="s">
        <v>42</v>
      </c>
      <c r="E22" s="13">
        <v>0.05</v>
      </c>
      <c r="F22" s="14">
        <v>21.02</v>
      </c>
      <c r="G22" s="14">
        <f ca="1">ROUND(INDIRECT(ADDRESS(ROW()+(0), COLUMN()+(-2), 1))*INDIRECT(ADDRESS(ROW()+(0), COLUMN()+(-1), 1)), 2)</f>
        <v>1.05</v>
      </c>
    </row>
    <row r="23" spans="1:7" ht="13.50" thickBot="1" customHeight="1">
      <c r="A23" s="15"/>
      <c r="B23" s="15"/>
      <c r="C23" s="15"/>
      <c r="D23" s="15"/>
      <c r="E23" s="9" t="s">
        <v>43</v>
      </c>
      <c r="F23" s="9"/>
      <c r="G23" s="17">
        <f ca="1">ROUND(SUM(INDIRECT(ADDRESS(ROW()+(-1), COLUMN()+(0), 1)),INDIRECT(ADDRESS(ROW()+(-2), COLUMN()+(0), 1)),INDIRECT(ADDRESS(ROW()+(-3), COLUMN()+(0), 1)),INDIRECT(ADDRESS(ROW()+(-4), COLUMN()+(0), 1))), 2)</f>
        <v>3.43</v>
      </c>
    </row>
    <row r="24" spans="1:7" ht="13.50" thickBot="1" customHeight="1">
      <c r="A24" s="15">
        <v>4</v>
      </c>
      <c r="B24" s="15"/>
      <c r="C24" s="15"/>
      <c r="D24" s="18" t="s">
        <v>44</v>
      </c>
      <c r="E24" s="18"/>
      <c r="F24" s="15"/>
      <c r="G24" s="15"/>
    </row>
    <row r="25" spans="1:7" ht="13.50" thickBot="1" customHeight="1">
      <c r="A25" s="19"/>
      <c r="B25" s="19"/>
      <c r="C25" s="20" t="s">
        <v>45</v>
      </c>
      <c r="D25" s="19" t="s">
        <v>46</v>
      </c>
      <c r="E25" s="13">
        <v>2</v>
      </c>
      <c r="F25" s="14">
        <f ca="1">ROUND(SUM(INDIRECT(ADDRESS(ROW()+(-2), COLUMN()+(1), 1)),INDIRECT(ADDRESS(ROW()+(-8), COLUMN()+(1), 1)),INDIRECT(ADDRESS(ROW()+(-12), COLUMN()+(1), 1))), 2)</f>
        <v>104.53</v>
      </c>
      <c r="G25" s="14">
        <f ca="1">ROUND(INDIRECT(ADDRESS(ROW()+(0), COLUMN()+(-2), 1))*INDIRECT(ADDRESS(ROW()+(0), COLUMN()+(-1), 1))/100, 2)</f>
        <v>2.09</v>
      </c>
    </row>
    <row r="26" spans="1:7" ht="13.50" thickBot="1" customHeight="1">
      <c r="A26" s="21" t="s">
        <v>47</v>
      </c>
      <c r="B26" s="21"/>
      <c r="C26" s="22"/>
      <c r="D26" s="23"/>
      <c r="E26" s="24" t="s">
        <v>48</v>
      </c>
      <c r="F26" s="25"/>
      <c r="G26" s="26">
        <f ca="1">ROUND(SUM(INDIRECT(ADDRESS(ROW()+(-1), COLUMN()+(0), 1)),INDIRECT(ADDRESS(ROW()+(-3), COLUMN()+(0), 1)),INDIRECT(ADDRESS(ROW()+(-9), COLUMN()+(0), 1)),INDIRECT(ADDRESS(ROW()+(-13), COLUMN()+(0), 1))), 2)</f>
        <v>106.62</v>
      </c>
    </row>
  </sheetData>
  <mergeCells count="30">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