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<sst xmlns="http://schemas.openxmlformats.org/spreadsheetml/2006/main" count="123" uniqueCount="123">
  <si>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</si>
  <si>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UFF010</t>
  </si>
  <si>
    <t xml:space="preserve">m²</t>
  </si>
  <si>
    <t xml:space="preserve">Firme flexible.</t>
  </si>
  <si>
    <r>
      <rPr>
        <sz val="8.25"/>
        <color rgb="FF000000"/>
        <rFont val="Arial"/>
        <family val="2"/>
      </rPr>
      <t xml:space="preserve">Firme flexible para tráfico pesado T0 sobre explanada E3, compuesto de capa de 25 cm de espesor de suelocemento SC40, y mezcla bituminosa en caliente: capa base de 12 cm de AC 32 base S, según UNE-EN 13108-1; capa intermedia de 5 cm de AC 22 bin D, según UNE-EN 13108-1; capa de rodadura de 3 cm de BBTM 11B, según UNE-EN 13108-2.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</si>
  <si>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</si>
  <si>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</si>
  <si>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</si>
  <si>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</si>
  <si>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</si>
  <si>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</si>
  <si>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</si>
  <si>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mt01arp100c</t>
  </si>
  <si>
    <t xml:space="preserve">t</t>
  </si>
  <si>
    <t xml:space="preserve">Material granular para la fabricación de SC40, adecuado para tráfico T0, según PG-3. Según UNE-EN 13043.</t>
  </si>
  <si>
    <t xml:space="preserve">mt08cet020c</t>
  </si>
  <si>
    <t xml:space="preserve">t</t>
  </si>
  <si>
    <t xml:space="preserve">Cemento CEM II / A-V 32,5 N, a granel, según UNE-EN 197-1.</t>
  </si>
  <si>
    <t xml:space="preserve">mt14ebc010a</t>
  </si>
  <si>
    <t xml:space="preserve">kg</t>
  </si>
  <si>
    <t xml:space="preserve">Emulsión bituminosa, tipo ECR-1, a base de betún asfáltico, según PG-3.</t>
  </si>
  <si>
    <t xml:space="preserve">mt01arp120acca</t>
  </si>
  <si>
    <t xml:space="preserve">t</t>
  </si>
  <si>
    <t xml:space="preserve">Material granular para la fabricación de mezcla bituminosa en caliente AC 32 base S, según UNE-EN 13108-1, coeficiente de Los Ángeles &lt;=25, adecuado para tráfico T0, según PG-3. Según UNE-EN 13043.</t>
  </si>
  <si>
    <t xml:space="preserve">mt01arp060a</t>
  </si>
  <si>
    <t xml:space="preserve">t</t>
  </si>
  <si>
    <t xml:space="preserve">Filler calizo, para mezcla bituminosa en caliente.</t>
  </si>
  <si>
    <t xml:space="preserve">mt14ebc020ead1b</t>
  </si>
  <si>
    <t xml:space="preserve">t</t>
  </si>
  <si>
    <t xml:space="preserve">Betún asfáltico B40/50, según PG-3.</t>
  </si>
  <si>
    <t xml:space="preserve">mt01arp120bche</t>
  </si>
  <si>
    <t xml:space="preserve">t</t>
  </si>
  <si>
    <t xml:space="preserve">Material granular para la fabricación de mezcla bituminosa en caliente AC 22 bin D, según UNE-EN 13108-1, coeficiente de Los Ángeles &lt;=25, adecuado para tráfico T0, según PG-3. Según UNE-EN 13043.</t>
  </si>
  <si>
    <t xml:space="preserve">mt01arp060b</t>
  </si>
  <si>
    <t xml:space="preserve">t</t>
  </si>
  <si>
    <t xml:space="preserve">Filler calizo, para mezcla bituminosa en caliente.</t>
  </si>
  <si>
    <t xml:space="preserve">mt14ebc020fbe1b</t>
  </si>
  <si>
    <t xml:space="preserve">t</t>
  </si>
  <si>
    <t xml:space="preserve">Betún asfáltico B40/50, según PG-3.</t>
  </si>
  <si>
    <t xml:space="preserve">mt01arp120ccpm</t>
  </si>
  <si>
    <t xml:space="preserve">t</t>
  </si>
  <si>
    <t xml:space="preserve">Material granular para la fabricación de mezcla bituminosa en caliente BBTM 11B, según UNE-EN 13108-2, coeficiente de Los Ángeles &lt;=15, adecuado para tráfico T00, según PG-3. Según UNE-EN 13043.</t>
  </si>
  <si>
    <t xml:space="preserve">mt01arp060c</t>
  </si>
  <si>
    <t xml:space="preserve">t</t>
  </si>
  <si>
    <t xml:space="preserve">Filler calizo, para mezcla bituminosa en caliente.</t>
  </si>
  <si>
    <t xml:space="preserve">mt14ebc020gjX1h</t>
  </si>
  <si>
    <t xml:space="preserve">t</t>
  </si>
  <si>
    <t xml:space="preserve">Betún asfáltico modificado con polímeros BM-3c, según PG-3.</t>
  </si>
  <si>
    <t xml:space="preserve">Subtotal materiales:</t>
  </si>
  <si>
    <t xml:space="preserve">Equipo y maquinaria</t>
  </si>
  <si>
    <t xml:space="preserve">mq10csc010</t>
  </si>
  <si>
    <t xml:space="preserve">h</t>
  </si>
  <si>
    <t xml:space="preserve">Central discontinua para tratamiento de materiales con cemento, de 160 t/h.</t>
  </si>
  <si>
    <t xml:space="preserve">mq04tkt010</t>
  </si>
  <si>
    <t xml:space="preserve">t·km</t>
  </si>
  <si>
    <t xml:space="preserve">Transporte de áridos.</t>
  </si>
  <si>
    <t xml:space="preserve">mq04cab010d</t>
  </si>
  <si>
    <t xml:space="preserve">h</t>
  </si>
  <si>
    <t xml:space="preserve">Camión basculante de 14 t de carga, de 184 kW.</t>
  </si>
  <si>
    <t xml:space="preserve">mq01mot010b</t>
  </si>
  <si>
    <t xml:space="preserve">h</t>
  </si>
  <si>
    <t xml:space="preserve">Motoniveladora de 154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</si>
  <si>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</si>
  <si>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</si>
  <si>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</si>
  <si>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</si>
  <si>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</si>
  <si>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</si>
  <si>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mq01pan010a</t>
  </si>
  <si>
    <t xml:space="preserve">h</t>
  </si>
  <si>
    <t xml:space="preserve">Pala cargadora sobre neumáticos de 120 kW/1,9 m³.</t>
  </si>
  <si>
    <t xml:space="preserve">mq02cia020f</t>
  </si>
  <si>
    <t xml:space="preserve">h</t>
  </si>
  <si>
    <t xml:space="preserve">Camión cisterna equipado para riego, de 8 m³ de capacidad.</t>
  </si>
  <si>
    <t xml:space="preserve">mq11bar010</t>
  </si>
  <si>
    <t xml:space="preserve">h</t>
  </si>
  <si>
    <t xml:space="preserve">Barredora remolcada con motor auxiliar.</t>
  </si>
  <si>
    <t xml:space="preserve">mq10mbc010</t>
  </si>
  <si>
    <t xml:space="preserve">h</t>
  </si>
  <si>
    <t xml:space="preserve">Central asfáltica continua para fabricación de mezcla bituminosa en caliente, de 200 t/h.</t>
  </si>
  <si>
    <t xml:space="preserve">mq04tkt020</t>
  </si>
  <si>
    <t xml:space="preserve">t·km</t>
  </si>
  <si>
    <t xml:space="preserve">Transporte de aglomerado.</t>
  </si>
  <si>
    <t xml:space="preserve">mq04deq010</t>
  </si>
  <si>
    <t xml:space="preserve">Ud</t>
  </si>
  <si>
    <t xml:space="preserve">Desplazamiento de maquinaria de fabricación de mezcla bituminosa en caliente.</t>
  </si>
  <si>
    <t xml:space="preserve">mq11ext030</t>
  </si>
  <si>
    <t xml:space="preserve">h</t>
  </si>
  <si>
    <t xml:space="preserve">Extendedora asfáltica de cadenas, de 81 kW.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</si>
  <si>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</si>
  <si>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</si>
  <si>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</si>
  <si>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</si>
  <si>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</si>
  <si>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</si>
  <si>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</si>
  <si>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</si>
  <si>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</si>
  <si>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</si>
  <si>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</si>
  <si>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</si>
  <si>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</si>
  <si>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</si>
  <si>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</si>
  <si>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</si>
  <si>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</si>
  <si>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</si>
  <si>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</si>
  <si>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</si>
  <si>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</si>
  <si>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</si>
  <si>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</si>
  <si>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</si>
  <si>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13043:2002</t>
  </si>
  <si>
    <t xml:space="preserve">2+/4</t>
  </si>
  <si>
    <t xml:space="preserve">Áridos para mezclas bituminosas y tratamientos superficiales de carreteras, aeropuertos y otras zonas pavimentadas.</t>
  </si>
  <si>
    <t xml:space="preserve">EN  13043:2002/AC:2004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</si>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</sst>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7.65" customWidth="1"/>
    <col min="5" max="5" width="66.6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0.553</v>
      </c>
      <c r="G10" s="11"/>
      <c r="H10" s="11"/>
      <c r="I10" s="12">
        <v>2.5</v>
      </c>
      <c r="J10" s="12">
        <f ca="1">ROUND(INDIRECT(ADDRESS(ROW()+(0), COLUMN()+(-4), 1))*INDIRECT(ADDRESS(ROW()+(0), COLUMN()+(-1), 1)), 2)</f>
        <v>1.38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0.017</v>
      </c>
      <c r="G11" s="11"/>
      <c r="H11" s="11"/>
      <c r="I11" s="12">
        <v>92.44</v>
      </c>
      <c r="J11" s="12">
        <f ca="1">ROUND(INDIRECT(ADDRESS(ROW()+(0), COLUMN()+(-4), 1))*INDIRECT(ADDRESS(ROW()+(0), COLUMN()+(-1), 1)), 2)</f>
        <v>1.57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3.8</v>
      </c>
      <c r="G12" s="11"/>
      <c r="H12" s="11"/>
      <c r="I12" s="12">
        <v>0.24</v>
      </c>
      <c r="J12" s="12">
        <f ca="1">ROUND(INDIRECT(ADDRESS(ROW()+(0), COLUMN()+(-4), 1))*INDIRECT(ADDRESS(ROW()+(0), COLUMN()+(-1), 1)), 2)</f>
        <v>0.91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0.253</v>
      </c>
      <c r="G13" s="11"/>
      <c r="H13" s="11"/>
      <c r="I13" s="12">
        <v>8.9</v>
      </c>
      <c r="J13" s="12">
        <f ca="1">ROUND(INDIRECT(ADDRESS(ROW()+(0), COLUMN()+(-4), 1))*INDIRECT(ADDRESS(ROW()+(0), COLUMN()+(-1), 1)), 2)</f>
        <v>2.25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0.011</v>
      </c>
      <c r="G14" s="11"/>
      <c r="H14" s="11"/>
      <c r="I14" s="12">
        <v>41</v>
      </c>
      <c r="J14" s="12">
        <f ca="1">ROUND(INDIRECT(ADDRESS(ROW()+(0), COLUMN()+(-4), 1))*INDIRECT(ADDRESS(ROW()+(0), COLUMN()+(-1), 1)), 2)</f>
        <v>0.45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</v>
      </c>
      <c r="G15" s="11"/>
      <c r="H15" s="11"/>
      <c r="I15" s="12">
        <v>292.74</v>
      </c>
      <c r="J15" s="12">
        <f ca="1">ROUND(INDIRECT(ADDRESS(ROW()+(0), COLUMN()+(-4), 1))*INDIRECT(ADDRESS(ROW()+(0), COLUMN()+(-1), 1)), 2)</f>
        <v>2.93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0.104</v>
      </c>
      <c r="G16" s="11"/>
      <c r="H16" s="11"/>
      <c r="I16" s="12">
        <v>9.26</v>
      </c>
      <c r="J16" s="12">
        <f ca="1">ROUND(INDIRECT(ADDRESS(ROW()+(0), COLUMN()+(-4), 1))*INDIRECT(ADDRESS(ROW()+(0), COLUMN()+(-1), 1)), 2)</f>
        <v>0.96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0.005</v>
      </c>
      <c r="G17" s="11"/>
      <c r="H17" s="11"/>
      <c r="I17" s="12">
        <v>41</v>
      </c>
      <c r="J17" s="12">
        <f ca="1">ROUND(INDIRECT(ADDRESS(ROW()+(0), COLUMN()+(-4), 1))*INDIRECT(ADDRESS(ROW()+(0), COLUMN()+(-1), 1)), 2)</f>
        <v>0.21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0.005</v>
      </c>
      <c r="G18" s="11"/>
      <c r="H18" s="11"/>
      <c r="I18" s="12">
        <v>292.74</v>
      </c>
      <c r="J18" s="12">
        <f ca="1">ROUND(INDIRECT(ADDRESS(ROW()+(0), COLUMN()+(-4), 1))*INDIRECT(ADDRESS(ROW()+(0), COLUMN()+(-1), 1)), 2)</f>
        <v>1.46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0.061</v>
      </c>
      <c r="G19" s="11"/>
      <c r="H19" s="11"/>
      <c r="I19" s="12">
        <v>10.15</v>
      </c>
      <c r="J19" s="12">
        <f ca="1">ROUND(INDIRECT(ADDRESS(ROW()+(0), COLUMN()+(-4), 1))*INDIRECT(ADDRESS(ROW()+(0), COLUMN()+(-1), 1)), 2)</f>
        <v>0.62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0.004</v>
      </c>
      <c r="G20" s="11"/>
      <c r="H20" s="11"/>
      <c r="I20" s="12">
        <v>41</v>
      </c>
      <c r="J20" s="12">
        <f ca="1">ROUND(INDIRECT(ADDRESS(ROW()+(0), COLUMN()+(-4), 1))*INDIRECT(ADDRESS(ROW()+(0), COLUMN()+(-1), 1)), 2)</f>
        <v>0.16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0.003</v>
      </c>
      <c r="G21" s="13"/>
      <c r="H21" s="13"/>
      <c r="I21" s="14">
        <v>415.14</v>
      </c>
      <c r="J21" s="14">
        <f ca="1">ROUND(INDIRECT(ADDRESS(ROW()+(0), COLUMN()+(-4), 1))*INDIRECT(ADDRESS(ROW()+(0), COLUMN()+(-1), 1)), 2)</f>
        <v>1.25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14.15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0.006</v>
      </c>
      <c r="G24" s="11"/>
      <c r="H24" s="11"/>
      <c r="I24" s="12">
        <v>96.9</v>
      </c>
      <c r="J24" s="12">
        <f ca="1">ROUND(INDIRECT(ADDRESS(ROW()+(0), COLUMN()+(-4), 1))*INDIRECT(ADDRESS(ROW()+(0), COLUMN()+(-1), 1)), 2)</f>
        <v>0.58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8.55</v>
      </c>
      <c r="G25" s="11"/>
      <c r="H25" s="11"/>
      <c r="I25" s="12">
        <v>0.12</v>
      </c>
      <c r="J25" s="12">
        <f ca="1">ROUND(INDIRECT(ADDRESS(ROW()+(0), COLUMN()+(-4), 1))*INDIRECT(ADDRESS(ROW()+(0), COLUMN()+(-1), 1)), 2)</f>
        <v>1.03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0.017</v>
      </c>
      <c r="G26" s="11"/>
      <c r="H26" s="11"/>
      <c r="I26" s="12">
        <v>43.84</v>
      </c>
      <c r="J26" s="12">
        <f ca="1">ROUND(INDIRECT(ADDRESS(ROW()+(0), COLUMN()+(-4), 1))*INDIRECT(ADDRESS(ROW()+(0), COLUMN()+(-1), 1)), 2)</f>
        <v>0.75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0.006</v>
      </c>
      <c r="G27" s="11"/>
      <c r="H27" s="11"/>
      <c r="I27" s="12">
        <v>83.88</v>
      </c>
      <c r="J27" s="12">
        <f ca="1">ROUND(INDIRECT(ADDRESS(ROW()+(0), COLUMN()+(-4), 1))*INDIRECT(ADDRESS(ROW()+(0), COLUMN()+(-1), 1)), 2)</f>
        <v>0.5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0.012</v>
      </c>
      <c r="G28" s="11"/>
      <c r="H28" s="11"/>
      <c r="I28" s="12">
        <v>118.9</v>
      </c>
      <c r="J28" s="12">
        <f ca="1">ROUND(INDIRECT(ADDRESS(ROW()+(0), COLUMN()+(-4), 1))*INDIRECT(ADDRESS(ROW()+(0), COLUMN()+(-1), 1)), 2)</f>
        <v>1.43</v>
      </c>
    </row>
    <row r="29" spans="1:10" ht="24.0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0.006</v>
      </c>
      <c r="G29" s="11"/>
      <c r="H29" s="11"/>
      <c r="I29" s="12">
        <v>69.78</v>
      </c>
      <c r="J29" s="12">
        <f ca="1">ROUND(INDIRECT(ADDRESS(ROW()+(0), COLUMN()+(-4), 1))*INDIRECT(ADDRESS(ROW()+(0), COLUMN()+(-1), 1)), 2)</f>
        <v>0.42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0.017</v>
      </c>
      <c r="G30" s="11"/>
      <c r="H30" s="11"/>
      <c r="I30" s="12">
        <v>45.06</v>
      </c>
      <c r="J30" s="12">
        <f ca="1">ROUND(INDIRECT(ADDRESS(ROW()+(0), COLUMN()+(-4), 1))*INDIRECT(ADDRESS(ROW()+(0), COLUMN()+(-1), 1)), 2)</f>
        <v>0.77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0.01</v>
      </c>
      <c r="G31" s="11"/>
      <c r="H31" s="11"/>
      <c r="I31" s="12">
        <v>123</v>
      </c>
      <c r="J31" s="12">
        <f ca="1">ROUND(INDIRECT(ADDRESS(ROW()+(0), COLUMN()+(-4), 1))*INDIRECT(ADDRESS(ROW()+(0), COLUMN()+(-1), 1)), 2)</f>
        <v>1.23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0.006</v>
      </c>
      <c r="G32" s="11"/>
      <c r="H32" s="11"/>
      <c r="I32" s="12">
        <v>66.67</v>
      </c>
      <c r="J32" s="12">
        <f ca="1">ROUND(INDIRECT(ADDRESS(ROW()+(0), COLUMN()+(-4), 1))*INDIRECT(ADDRESS(ROW()+(0), COLUMN()+(-1), 1)), 2)</f>
        <v>0.4</v>
      </c>
    </row>
    <row r="33" spans="1:10" ht="24.0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0.011</v>
      </c>
      <c r="G33" s="11"/>
      <c r="H33" s="11"/>
      <c r="I33" s="12">
        <v>346.08</v>
      </c>
      <c r="J33" s="12">
        <f ca="1">ROUND(INDIRECT(ADDRESS(ROW()+(0), COLUMN()+(-4), 1))*INDIRECT(ADDRESS(ROW()+(0), COLUMN()+(-1), 1)), 2)</f>
        <v>3.81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6.84</v>
      </c>
      <c r="G34" s="11"/>
      <c r="H34" s="11"/>
      <c r="I34" s="12">
        <v>0.12</v>
      </c>
      <c r="J34" s="12">
        <f ca="1">ROUND(INDIRECT(ADDRESS(ROW()+(0), COLUMN()+(-4), 1))*INDIRECT(ADDRESS(ROW()+(0), COLUMN()+(-1), 1)), 2)</f>
        <v>0.82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1</v>
      </c>
      <c r="G35" s="11"/>
      <c r="H35" s="11"/>
      <c r="I35" s="12">
        <v>1.15</v>
      </c>
      <c r="J35" s="12">
        <f ca="1">ROUND(INDIRECT(ADDRESS(ROW()+(0), COLUMN()+(-4), 1))*INDIRECT(ADDRESS(ROW()+(0), COLUMN()+(-1), 1)), 2)</f>
        <v>1.15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0.011</v>
      </c>
      <c r="G36" s="11"/>
      <c r="H36" s="11"/>
      <c r="I36" s="12">
        <v>227.25</v>
      </c>
      <c r="J36" s="12">
        <f ca="1">ROUND(INDIRECT(ADDRESS(ROW()+(0), COLUMN()+(-4), 1))*INDIRECT(ADDRESS(ROW()+(0), COLUMN()+(-1), 1)), 2)</f>
        <v>2.5</v>
      </c>
    </row>
    <row r="37" spans="1:10" ht="24.0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1">
        <v>0.011</v>
      </c>
      <c r="G37" s="11"/>
      <c r="H37" s="11"/>
      <c r="I37" s="12">
        <v>45.92</v>
      </c>
      <c r="J37" s="12">
        <f ca="1">ROUND(INDIRECT(ADDRESS(ROW()+(0), COLUMN()+(-4), 1))*INDIRECT(ADDRESS(ROW()+(0), COLUMN()+(-1), 1)), 2)</f>
        <v>0.51</v>
      </c>
    </row>
    <row r="38" spans="1:10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3">
        <v>0.011</v>
      </c>
      <c r="G38" s="13"/>
      <c r="H38" s="13"/>
      <c r="I38" s="14">
        <v>65.18</v>
      </c>
      <c r="J38" s="14">
        <f ca="1">ROUND(INDIRECT(ADDRESS(ROW()+(0), COLUMN()+(-4), 1))*INDIRECT(ADDRESS(ROW()+(0), COLUMN()+(-1), 1)), 2)</f>
        <v>0.72</v>
      </c>
    </row>
    <row r="39" spans="1:10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9"/>
      <c r="J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16.62</v>
      </c>
    </row>
    <row r="40" spans="1:10" ht="13.50" thickBot="1" customHeight="1">
      <c r="A40" s="15">
        <v>3</v>
      </c>
      <c r="B40" s="15"/>
      <c r="C40" s="15"/>
      <c r="D40" s="15"/>
      <c r="E40" s="18" t="s">
        <v>96</v>
      </c>
      <c r="F40" s="18"/>
      <c r="G40" s="18"/>
      <c r="H40" s="18"/>
      <c r="I40" s="15"/>
      <c r="J40" s="15"/>
    </row>
    <row r="41" spans="1:10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0.017</v>
      </c>
      <c r="G41" s="11"/>
      <c r="H41" s="11"/>
      <c r="I41" s="12">
        <v>22.13</v>
      </c>
      <c r="J41" s="12">
        <f ca="1">ROUND(INDIRECT(ADDRESS(ROW()+(0), COLUMN()+(-4), 1))*INDIRECT(ADDRESS(ROW()+(0), COLUMN()+(-1), 1)), 2)</f>
        <v>0.38</v>
      </c>
    </row>
    <row r="42" spans="1:10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3">
        <v>0.026</v>
      </c>
      <c r="G42" s="13"/>
      <c r="H42" s="13"/>
      <c r="I42" s="14">
        <v>21.02</v>
      </c>
      <c r="J42" s="14">
        <f ca="1">ROUND(INDIRECT(ADDRESS(ROW()+(0), COLUMN()+(-4), 1))*INDIRECT(ADDRESS(ROW()+(0), COLUMN()+(-1), 1)), 2)</f>
        <v>0.55</v>
      </c>
    </row>
    <row r="43" spans="1:10" ht="13.50" thickBot="1" customHeight="1">
      <c r="A43" s="15"/>
      <c r="B43" s="15"/>
      <c r="C43" s="15"/>
      <c r="D43" s="15"/>
      <c r="E43" s="15"/>
      <c r="F43" s="9" t="s">
        <v>103</v>
      </c>
      <c r="G43" s="9"/>
      <c r="H43" s="9"/>
      <c r="I43" s="9"/>
      <c r="J43" s="17">
        <f ca="1">ROUND(SUM(INDIRECT(ADDRESS(ROW()+(-1), COLUMN()+(0), 1)),INDIRECT(ADDRESS(ROW()+(-2), COLUMN()+(0), 1))), 2)</f>
        <v>0.93</v>
      </c>
    </row>
    <row r="44" spans="1:10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8"/>
      <c r="H44" s="18"/>
      <c r="I44" s="15"/>
      <c r="J44" s="15"/>
    </row>
    <row r="45" spans="1:10" ht="13.50" thickBot="1" customHeight="1">
      <c r="A45" s="19"/>
      <c r="B45" s="19"/>
      <c r="C45" s="19"/>
      <c r="D45" s="20" t="s">
        <v>105</v>
      </c>
      <c r="E45" s="19" t="s">
        <v>106</v>
      </c>
      <c r="F45" s="13">
        <v>2</v>
      </c>
      <c r="G45" s="13"/>
      <c r="H45" s="13"/>
      <c r="I45" s="14">
        <f ca="1">ROUND(SUM(INDIRECT(ADDRESS(ROW()+(-2), COLUMN()+(1), 1)),INDIRECT(ADDRESS(ROW()+(-6), COLUMN()+(1), 1)),INDIRECT(ADDRESS(ROW()+(-23), COLUMN()+(1), 1))), 2)</f>
        <v>31.7</v>
      </c>
      <c r="J45" s="14">
        <f ca="1">ROUND(INDIRECT(ADDRESS(ROW()+(0), COLUMN()+(-4), 1))*INDIRECT(ADDRESS(ROW()+(0), COLUMN()+(-1), 1))/100, 2)</f>
        <v>0.63</v>
      </c>
    </row>
    <row r="46" spans="1:10" ht="13.50" thickBot="1" customHeight="1">
      <c r="A46" s="21" t="s">
        <v>107</v>
      </c>
      <c r="B46" s="21"/>
      <c r="C46" s="21"/>
      <c r="D46" s="22"/>
      <c r="E46" s="23"/>
      <c r="F46" s="24" t="s">
        <v>108</v>
      </c>
      <c r="G46" s="24"/>
      <c r="H46" s="24"/>
      <c r="I46" s="25"/>
      <c r="J46" s="26">
        <f ca="1">ROUND(SUM(INDIRECT(ADDRESS(ROW()+(-1), COLUMN()+(0), 1)),INDIRECT(ADDRESS(ROW()+(-3), COLUMN()+(0), 1)),INDIRECT(ADDRESS(ROW()+(-7), COLUMN()+(0), 1)),INDIRECT(ADDRESS(ROW()+(-24), COLUMN()+(0), 1))), 2)</f>
        <v>32.33</v>
      </c>
    </row>
    <row r="49" spans="1:10" ht="13.50" thickBot="1" customHeight="1">
      <c r="A49" s="27" t="s">
        <v>109</v>
      </c>
      <c r="B49" s="27"/>
      <c r="C49" s="27"/>
      <c r="D49" s="27"/>
      <c r="E49" s="27"/>
      <c r="F49" s="27"/>
      <c r="G49" s="27" t="s">
        <v>110</v>
      </c>
      <c r="H49" s="27" t="s">
        <v>111</v>
      </c>
      <c r="I49" s="27"/>
      <c r="J49" s="27" t="s">
        <v>112</v>
      </c>
    </row>
    <row r="50" spans="1:10" ht="13.50" thickBot="1" customHeight="1">
      <c r="A50" s="28" t="s">
        <v>113</v>
      </c>
      <c r="B50" s="28"/>
      <c r="C50" s="28"/>
      <c r="D50" s="28"/>
      <c r="E50" s="28"/>
      <c r="F50" s="28"/>
      <c r="G50" s="29">
        <v>172003</v>
      </c>
      <c r="H50" s="29">
        <v>162004</v>
      </c>
      <c r="I50" s="29"/>
      <c r="J50" s="29" t="s">
        <v>114</v>
      </c>
    </row>
    <row r="51" spans="1:10" ht="24.00" thickBot="1" customHeight="1">
      <c r="A51" s="30" t="s">
        <v>115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32" t="s">
        <v>116</v>
      </c>
      <c r="B52" s="32"/>
      <c r="C52" s="32"/>
      <c r="D52" s="32"/>
      <c r="E52" s="32"/>
      <c r="F52" s="32"/>
      <c r="G52" s="33">
        <v>162006</v>
      </c>
      <c r="H52" s="33">
        <v>162006</v>
      </c>
      <c r="I52" s="33"/>
      <c r="J52" s="33"/>
    </row>
    <row r="53" spans="1:10" ht="13.50" thickBot="1" customHeight="1">
      <c r="A53" s="28" t="s">
        <v>117</v>
      </c>
      <c r="B53" s="28"/>
      <c r="C53" s="28"/>
      <c r="D53" s="28"/>
      <c r="E53" s="28"/>
      <c r="F53" s="28"/>
      <c r="G53" s="29">
        <v>172012</v>
      </c>
      <c r="H53" s="29">
        <v>172013</v>
      </c>
      <c r="I53" s="29"/>
      <c r="J53" s="29" t="s">
        <v>118</v>
      </c>
    </row>
    <row r="54" spans="1:10" ht="13.50" thickBot="1" customHeight="1">
      <c r="A54" s="32" t="s">
        <v>119</v>
      </c>
      <c r="B54" s="32"/>
      <c r="C54" s="32"/>
      <c r="D54" s="32"/>
      <c r="E54" s="32"/>
      <c r="F54" s="32"/>
      <c r="G54" s="33"/>
      <c r="H54" s="33"/>
      <c r="I54" s="33"/>
      <c r="J54" s="33"/>
    </row>
    <row r="57" spans="1:1" ht="33.75" thickBot="1" customHeight="1">
      <c r="A57" s="1" t="s">
        <v>120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9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I39"/>
    <mergeCell ref="A40:C40"/>
    <mergeCell ref="E40:H40"/>
    <mergeCell ref="A41:C41"/>
    <mergeCell ref="F41:H41"/>
    <mergeCell ref="A42:C42"/>
    <mergeCell ref="F42:H42"/>
    <mergeCell ref="A43:C43"/>
    <mergeCell ref="F43:I43"/>
    <mergeCell ref="A44:C44"/>
    <mergeCell ref="E44:H44"/>
    <mergeCell ref="A45:C45"/>
    <mergeCell ref="F45:H45"/>
    <mergeCell ref="A46:E46"/>
    <mergeCell ref="F46:I46"/>
    <mergeCell ref="A49:F49"/>
    <mergeCell ref="H49:I49"/>
    <mergeCell ref="A50:F50"/>
    <mergeCell ref="H50:I50"/>
    <mergeCell ref="J50:J52"/>
    <mergeCell ref="A51:F51"/>
    <mergeCell ref="H51:I51"/>
    <mergeCell ref="A52:F52"/>
    <mergeCell ref="H52:I52"/>
    <mergeCell ref="A53:F53"/>
    <mergeCell ref="G53:G54"/>
    <mergeCell ref="H53:I54"/>
    <mergeCell ref="J53:J54"/>
    <mergeCell ref="A54:F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