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<sst xmlns="http://schemas.openxmlformats.org/spreadsheetml/2006/main" count="89" uniqueCount="89">
  <si>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</si>
  <si>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UAP020</t>
  </si>
  <si>
    <t xml:space="preserve">Ud</t>
  </si>
  <si>
    <t xml:space="preserve">Pozo de resalto.</t>
  </si>
  <si>
    <r>
      <rPr>
        <sz val="8.25"/>
        <color rgb="FF000000"/>
        <rFont val="Arial"/>
        <family val="2"/>
      </rPr>
      <t xml:space="preserve">Pozo de resalto, de 1,00 m de diámetro interior y de 1,6 m de altura útil interior, de fábrica de ladrillo cerámico macizo de 1 pie de espesor recibido con mortero de cemento, industrial, M-5, enfoscado y bruñido por el interior con mortero de cemento, industrial, con aditivo hidrófugo, M-15 y elementos prefabricados de hormigón en masa, sobre solera de 25 cm de espesor de hormigón armado HA-30/B/20/XC4+XA2 ligeramente armada con malla electrosoldada, con cierre de tapa circular con bloqueo y marco de fundición clase D-400 según UNE-EN 124, instalado en calzadas de calles, incluyendo las peatonales, o zonas de aparcamiento para todo tipo de vehículos. El precio incluye los equipos y la maquinaria necesarios para el desplazamiento y la disposición en obra de los elementos, pero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</si>
  <si>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</si>
  <si>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</si>
  <si>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</si>
  <si>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</si>
  <si>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</si>
  <si>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</si>
  <si>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</si>
  <si>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mt10haf010ernu</t>
  </si>
  <si>
    <t xml:space="preserve">m³</t>
  </si>
  <si>
    <t xml:space="preserve">Hormigón HA-30/B/20/XC4+XA2, fabricado en central, con cemento SR.</t>
  </si>
  <si>
    <t xml:space="preserve">mt07ame010n</t>
  </si>
  <si>
    <t xml:space="preserve">m²</t>
  </si>
  <si>
    <t xml:space="preserve">Malla electrosoldada ME 20x20 Ø 8-8 B 500 T 6x2,20 UNE-EN 10080.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</si>
  <si>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</si>
  <si>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</si>
  <si>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</si>
  <si>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</si>
  <si>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</si>
  <si>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</si>
  <si>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</si>
  <si>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</si>
  <si>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</si>
  <si>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</si>
  <si>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</si>
  <si>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</si>
  <si>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</si>
  <si>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</si>
  <si>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</si>
  <si>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mt36tie010ig</t>
  </si>
  <si>
    <t xml:space="preserve">m</t>
  </si>
  <si>
    <t xml:space="preserve">Tubo de PVC, serie B, de 200 mm de diámetro y 3,9 mm de espesor, con extremo abocardado, según UNE-EN 1329-1, con el precio incrementado el 30% en concepto de accesorios y piezas especiales.</t>
  </si>
  <si>
    <t xml:space="preserve">mt10hmf010tLc</t>
  </si>
  <si>
    <t xml:space="preserve">m³</t>
  </si>
  <si>
    <t xml:space="preserve">Hormigón HM-20/P/20/X0, fabricado en central.</t>
  </si>
  <si>
    <t xml:space="preserve">mt46phm010b</t>
  </si>
  <si>
    <t xml:space="preserve">Ud</t>
  </si>
  <si>
    <t xml:space="preserve">Anillo prefabricado de hormigón en masa, con unión rígida machihembrada con junta de goma, según UNE-EN 1917,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</si>
  <si>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</si>
  <si>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</si>
  <si>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hormigón en masa, con unión rígida machihembrada con junta de goma, según UNE-EN 1917, de 100 a 60 cm de diámetro interior y 60 cm de altura, resistencia a compresión mayor de 250 kg/cm², para formación de pozo de registro.</t>
  </si>
  <si>
    <t xml:space="preserve">mt46thb110b</t>
  </si>
  <si>
    <t xml:space="preserve">kg</t>
  </si>
  <si>
    <t xml:space="preserve">Lubricante para unión con junta elástica, en pozos de registro prefabricados.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</si>
  <si>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</si>
  <si>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</si>
  <si>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clase D-400 según UNE-EN 124.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</si>
  <si>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</si>
  <si>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</si>
  <si>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Pate de polipropileno conformado en U, para pozo, de 330x160 mm, sección transversal de D=25 mm, según UNE-EN 1917.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</si>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</sst>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7.15" customWidth="1"/>
    <col min="5" max="5" width="2.89" customWidth="1"/>
    <col min="6" max="6" width="13.2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0.675</v>
      </c>
      <c r="F10" s="11"/>
      <c r="G10" s="12">
        <v>115</v>
      </c>
      <c r="H10" s="12">
        <f ca="1">ROUND(INDIRECT(ADDRESS(ROW()+(0), COLUMN()+(-3), 1))*INDIRECT(ADDRESS(ROW()+(0), COLUMN()+(-1), 1)), 2)</f>
        <v>77.63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2.25</v>
      </c>
      <c r="F11" s="11"/>
      <c r="G11" s="12">
        <v>6.7</v>
      </c>
      <c r="H11" s="12">
        <f ca="1">ROUND(INDIRECT(ADDRESS(ROW()+(0), COLUMN()+(-3), 1))*INDIRECT(ADDRESS(ROW()+(0), COLUMN()+(-1), 1)), 2)</f>
        <v>15.08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0.466</v>
      </c>
      <c r="F12" s="11"/>
      <c r="G12" s="12">
        <v>115.86</v>
      </c>
      <c r="H12" s="12">
        <f ca="1">ROUND(INDIRECT(ADDRESS(ROW()+(0), COLUMN()+(-3), 1))*INDIRECT(ADDRESS(ROW()+(0), COLUMN()+(-1), 1)), 2)</f>
        <v>53.99</v>
      </c>
      <c r="I12" s="12"/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220</v>
      </c>
      <c r="F13" s="11"/>
      <c r="G13" s="12">
        <v>0.51</v>
      </c>
      <c r="H13" s="12">
        <f ca="1">ROUND(INDIRECT(ADDRESS(ROW()+(0), COLUMN()+(-3), 1))*INDIRECT(ADDRESS(ROW()+(0), COLUMN()+(-1), 1)), 2)</f>
        <v>112.2</v>
      </c>
      <c r="I13" s="12"/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0.081</v>
      </c>
      <c r="F14" s="11"/>
      <c r="G14" s="12">
        <v>1.5</v>
      </c>
      <c r="H14" s="12">
        <f ca="1">ROUND(INDIRECT(ADDRESS(ROW()+(0), COLUMN()+(-3), 1))*INDIRECT(ADDRESS(ROW()+(0), COLUMN()+(-1), 1)), 2)</f>
        <v>0.12</v>
      </c>
      <c r="I14" s="12"/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0.331</v>
      </c>
      <c r="F15" s="11"/>
      <c r="G15" s="12">
        <v>53.48</v>
      </c>
      <c r="H15" s="12">
        <f ca="1">ROUND(INDIRECT(ADDRESS(ROW()+(0), COLUMN()+(-3), 1))*INDIRECT(ADDRESS(ROW()+(0), COLUMN()+(-1), 1)), 2)</f>
        <v>17.7</v>
      </c>
      <c r="I15" s="12"/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0.118</v>
      </c>
      <c r="F16" s="11"/>
      <c r="G16" s="12">
        <v>73.55</v>
      </c>
      <c r="H16" s="12">
        <f ca="1">ROUND(INDIRECT(ADDRESS(ROW()+(0), COLUMN()+(-3), 1))*INDIRECT(ADDRESS(ROW()+(0), COLUMN()+(-1), 1)), 2)</f>
        <v>8.68</v>
      </c>
      <c r="I16" s="12"/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1.3</v>
      </c>
      <c r="F17" s="11"/>
      <c r="G17" s="12">
        <v>15.59</v>
      </c>
      <c r="H17" s="12">
        <f ca="1">ROUND(INDIRECT(ADDRESS(ROW()+(0), COLUMN()+(-3), 1))*INDIRECT(ADDRESS(ROW()+(0), COLUMN()+(-1), 1)), 2)</f>
        <v>20.27</v>
      </c>
      <c r="I17" s="12"/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0.151</v>
      </c>
      <c r="F18" s="11"/>
      <c r="G18" s="12">
        <v>81.8</v>
      </c>
      <c r="H18" s="12">
        <f ca="1">ROUND(INDIRECT(ADDRESS(ROW()+(0), COLUMN()+(-3), 1))*INDIRECT(ADDRESS(ROW()+(0), COLUMN()+(-1), 1)), 2)</f>
        <v>12.35</v>
      </c>
      <c r="I18" s="12"/>
    </row>
    <row r="19" spans="1:9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1"/>
      <c r="G19" s="12">
        <v>39.59</v>
      </c>
      <c r="H19" s="12">
        <f ca="1">ROUND(INDIRECT(ADDRESS(ROW()+(0), COLUMN()+(-3), 1))*INDIRECT(ADDRESS(ROW()+(0), COLUMN()+(-1), 1)), 2)</f>
        <v>39.59</v>
      </c>
      <c r="I19" s="12"/>
    </row>
    <row r="20" spans="1:9" ht="45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1"/>
      <c r="G20" s="12">
        <v>55.92</v>
      </c>
      <c r="H20" s="12">
        <f ca="1">ROUND(INDIRECT(ADDRESS(ROW()+(0), COLUMN()+(-3), 1))*INDIRECT(ADDRESS(ROW()+(0), COLUMN()+(-1), 1)), 2)</f>
        <v>55.92</v>
      </c>
      <c r="I20" s="12"/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0.007</v>
      </c>
      <c r="F21" s="11"/>
      <c r="G21" s="12">
        <v>2.81</v>
      </c>
      <c r="H21" s="12">
        <f ca="1">ROUND(INDIRECT(ADDRESS(ROW()+(0), COLUMN()+(-3), 1))*INDIRECT(ADDRESS(ROW()+(0), COLUMN()+(-1), 1)), 2)</f>
        <v>0.02</v>
      </c>
      <c r="I21" s="12"/>
    </row>
    <row r="22" spans="1:9" ht="45.0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1"/>
      <c r="G22" s="12">
        <v>115</v>
      </c>
      <c r="H22" s="12">
        <f ca="1">ROUND(INDIRECT(ADDRESS(ROW()+(0), COLUMN()+(-3), 1))*INDIRECT(ADDRESS(ROW()+(0), COLUMN()+(-1), 1)), 2)</f>
        <v>115</v>
      </c>
      <c r="I22" s="12"/>
    </row>
    <row r="23" spans="1:9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4</v>
      </c>
      <c r="F23" s="13"/>
      <c r="G23" s="14">
        <v>4.65</v>
      </c>
      <c r="H23" s="14">
        <f ca="1">ROUND(INDIRECT(ADDRESS(ROW()+(0), COLUMN()+(-3), 1))*INDIRECT(ADDRESS(ROW()+(0), COLUMN()+(-1), 1)), 2)</f>
        <v>18.6</v>
      </c>
      <c r="I23" s="14"/>
    </row>
    <row r="24" spans="1:9" ht="13.50" thickBot="1" customHeight="1">
      <c r="A24" s="15"/>
      <c r="B24" s="15"/>
      <c r="C24" s="15"/>
      <c r="D24" s="15"/>
      <c r="E24" s="9" t="s">
        <v>54</v>
      </c>
      <c r="F24" s="9"/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547.15</v>
      </c>
      <c r="I24" s="17"/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0.2</v>
      </c>
      <c r="F26" s="13"/>
      <c r="G26" s="14">
        <v>55.38</v>
      </c>
      <c r="H26" s="14">
        <f ca="1">ROUND(INDIRECT(ADDRESS(ROW()+(0), COLUMN()+(-3), 1))*INDIRECT(ADDRESS(ROW()+(0), COLUMN()+(-1), 1)), 2)</f>
        <v>11.08</v>
      </c>
      <c r="I26" s="14"/>
    </row>
    <row r="27" spans="1:9" ht="13.50" thickBot="1" customHeight="1">
      <c r="A27" s="15"/>
      <c r="B27" s="15"/>
      <c r="C27" s="15"/>
      <c r="D27" s="15"/>
      <c r="E27" s="9" t="s">
        <v>59</v>
      </c>
      <c r="F27" s="9"/>
      <c r="G27" s="9"/>
      <c r="H27" s="17">
        <f ca="1">ROUND(SUM(INDIRECT(ADDRESS(ROW()+(-1), COLUMN()+(0), 1))), 2)</f>
        <v>11.08</v>
      </c>
      <c r="I27" s="17"/>
    </row>
    <row r="28" spans="1:9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  <c r="I28" s="15"/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6.54</v>
      </c>
      <c r="F29" s="11"/>
      <c r="G29" s="12">
        <v>22.13</v>
      </c>
      <c r="H29" s="12">
        <f ca="1">ROUND(INDIRECT(ADDRESS(ROW()+(0), COLUMN()+(-3), 1))*INDIRECT(ADDRESS(ROW()+(0), COLUMN()+(-1), 1)), 2)</f>
        <v>144.73</v>
      </c>
      <c r="I29" s="12"/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4.464</v>
      </c>
      <c r="F30" s="13"/>
      <c r="G30" s="14">
        <v>21.02</v>
      </c>
      <c r="H30" s="14">
        <f ca="1">ROUND(INDIRECT(ADDRESS(ROW()+(0), COLUMN()+(-3), 1))*INDIRECT(ADDRESS(ROW()+(0), COLUMN()+(-1), 1)), 2)</f>
        <v>93.83</v>
      </c>
      <c r="I30" s="14"/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17">
        <f ca="1">ROUND(SUM(INDIRECT(ADDRESS(ROW()+(-1), COLUMN()+(0), 1)),INDIRECT(ADDRESS(ROW()+(-2), COLUMN()+(0), 1))), 2)</f>
        <v>238.56</v>
      </c>
      <c r="I31" s="17"/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5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4">
        <f ca="1">ROUND(SUM(INDIRECT(ADDRESS(ROW()+(-2), COLUMN()+(1), 1)),INDIRECT(ADDRESS(ROW()+(-6), COLUMN()+(1), 1)),INDIRECT(ADDRESS(ROW()+(-9), COLUMN()+(1), 1))), 2)</f>
        <v>796.79</v>
      </c>
      <c r="H33" s="14">
        <f ca="1">ROUND(INDIRECT(ADDRESS(ROW()+(0), COLUMN()+(-3), 1))*INDIRECT(ADDRESS(ROW()+(0), COLUMN()+(-1), 1))/100, 2)</f>
        <v>15.94</v>
      </c>
      <c r="I33" s="14"/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5"/>
      <c r="H34" s="26">
        <f ca="1">ROUND(SUM(INDIRECT(ADDRESS(ROW()+(-1), COLUMN()+(0), 1)),INDIRECT(ADDRESS(ROW()+(-3), COLUMN()+(0), 1)),INDIRECT(ADDRESS(ROW()+(-7), COLUMN()+(0), 1)),INDIRECT(ADDRESS(ROW()+(-10), COLUMN()+(0), 1))), 2)</f>
        <v>812.73</v>
      </c>
      <c r="I34" s="26"/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1.06202e+006</v>
      </c>
      <c r="G38" s="29">
        <v>1.06202e+006</v>
      </c>
      <c r="H38" s="29"/>
      <c r="I38" s="29" t="s">
        <v>78</v>
      </c>
    </row>
    <row r="39" spans="1:9" ht="13.5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1.18202e+006</v>
      </c>
      <c r="G40" s="29">
        <v>1.18202e+006</v>
      </c>
      <c r="H40" s="29"/>
      <c r="I40" s="29" t="s">
        <v>81</v>
      </c>
    </row>
    <row r="41" spans="1:9" ht="13.5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2" spans="1:9" ht="13.50" thickBot="1" customHeight="1">
      <c r="A42" s="28" t="s">
        <v>83</v>
      </c>
      <c r="B42" s="28"/>
      <c r="C42" s="28"/>
      <c r="D42" s="28"/>
      <c r="E42" s="28"/>
      <c r="F42" s="29">
        <v>182003</v>
      </c>
      <c r="G42" s="29">
        <v>2.3112e+007</v>
      </c>
      <c r="H42" s="29"/>
      <c r="I42" s="29">
        <v>4</v>
      </c>
    </row>
    <row r="43" spans="1:9" ht="24.00" thickBot="1" customHeight="1">
      <c r="A43" s="32" t="s">
        <v>84</v>
      </c>
      <c r="B43" s="32"/>
      <c r="C43" s="32"/>
      <c r="D43" s="32"/>
      <c r="E43" s="32"/>
      <c r="F43" s="33"/>
      <c r="G43" s="33"/>
      <c r="H43" s="33"/>
      <c r="I43" s="33"/>
    </row>
    <row r="44" spans="1:9" ht="13.50" thickBot="1" customHeight="1">
      <c r="A44" s="30" t="s">
        <v>85</v>
      </c>
      <c r="B44" s="30"/>
      <c r="C44" s="30"/>
      <c r="D44" s="30"/>
      <c r="E44" s="30"/>
      <c r="F44" s="31">
        <v>112009</v>
      </c>
      <c r="G44" s="31">
        <v>112009</v>
      </c>
      <c r="H44" s="31"/>
      <c r="I44" s="31"/>
    </row>
    <row r="47" spans="1:1" ht="33.75" thickBot="1" customHeight="1">
      <c r="A47" s="1" t="s">
        <v>86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87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F21"/>
    <mergeCell ref="H21:I21"/>
    <mergeCell ref="A22:B22"/>
    <mergeCell ref="E22:F22"/>
    <mergeCell ref="H22:I22"/>
    <mergeCell ref="A23:B23"/>
    <mergeCell ref="E23:F23"/>
    <mergeCell ref="H23:I23"/>
    <mergeCell ref="A24:B24"/>
    <mergeCell ref="E24:G24"/>
    <mergeCell ref="H24:I24"/>
    <mergeCell ref="A25:B25"/>
    <mergeCell ref="D25:F25"/>
    <mergeCell ref="H25:I25"/>
    <mergeCell ref="A26:B26"/>
    <mergeCell ref="E26:F26"/>
    <mergeCell ref="H26:I26"/>
    <mergeCell ref="A27:B27"/>
    <mergeCell ref="E27:G27"/>
    <mergeCell ref="H27:I27"/>
    <mergeCell ref="A28:B28"/>
    <mergeCell ref="D28:F28"/>
    <mergeCell ref="H28:I28"/>
    <mergeCell ref="A29:B29"/>
    <mergeCell ref="E29:F29"/>
    <mergeCell ref="H29:I29"/>
    <mergeCell ref="A30:B30"/>
    <mergeCell ref="E30:F30"/>
    <mergeCell ref="H30:I30"/>
    <mergeCell ref="A31:B31"/>
    <mergeCell ref="E31:G31"/>
    <mergeCell ref="H31:I31"/>
    <mergeCell ref="A32:B32"/>
    <mergeCell ref="D32:F32"/>
    <mergeCell ref="H32:I32"/>
    <mergeCell ref="A33:B33"/>
    <mergeCell ref="E33:F33"/>
    <mergeCell ref="H33:I33"/>
    <mergeCell ref="A34:D34"/>
    <mergeCell ref="E34:G34"/>
    <mergeCell ref="H34:I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2:E42"/>
    <mergeCell ref="G42:H42"/>
    <mergeCell ref="I42:I44"/>
    <mergeCell ref="A43:E43"/>
    <mergeCell ref="G43:H43"/>
    <mergeCell ref="A44:E44"/>
    <mergeCell ref="G44:H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