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<sst xmlns="http://schemas.openxmlformats.org/spreadsheetml/2006/main" count="71" uniqueCount="71">
  <si>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</si>
  <si>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</si>
  <si>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</si>
  <si>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</si>
  <si>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3,1 m de altura útil interior, de elementos prefabricados de hormigón en masa, sobre solera de 25 cm de espesor de hormigón armado HA-30/B/20/XC4+XA2 ligeramente armada con malla electrosoldada,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</si>
  <si>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</si>
  <si>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</si>
  <si>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</si>
  <si>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</si>
  <si>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</si>
  <si>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</si>
  <si>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</si>
  <si>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</si>
  <si>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</si>
  <si>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</si>
  <si>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</si>
  <si>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</si>
  <si>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</si>
  <si>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</si>
  <si>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</si>
  <si>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</si>
  <si>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mt46phm005a</t>
  </si>
  <si>
    <t xml:space="preserve">Ud</t>
  </si>
  <si>
    <t xml:space="preserve">Base prefabricada de hormigón en masa, de 125x125x100 cm, con dos orificios de 30 cm de diámetro para conexión de colectores, de 100 cm de diámetro interior, con unión rígida machihembrada con junta de goma, según UNE-EN 1917, resistencia a compresión mayor de 250 kg/cm² para formación de pozo de registro.</t>
  </si>
  <si>
    <t xml:space="preserve">mt46phm011b</t>
  </si>
  <si>
    <t xml:space="preserve">Ud</t>
  </si>
  <si>
    <t xml:space="preserve">Anillo prefabricado de hormigón en masa, para pozo, con unión rígida machihembrada con junta de goma, según UNE-EN 1917, de 100 cm de diámetro interior y 100 cm de altura, resistencia a compresión mayor de 250 kg/cm².</t>
  </si>
  <si>
    <t xml:space="preserve">mt46phm010b</t>
  </si>
  <si>
    <t xml:space="preserve">Ud</t>
  </si>
  <si>
    <t xml:space="preserve">Anillo prefabricado de hormigón en masa, con unión rígida machihembrada con junta de goma, según UNE-EN 1917, de 100 cm de diámetro interior y 50 cm de altura, resistencia a compresión mayor de 250 kg/cm², para formación de pozo de registro.</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</si>
  <si>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</si>
  <si>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</si>
  <si>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</si>
  <si>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</si>
  <si>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</si>
  <si>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</si>
  <si>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</si>
  <si>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</si>
  <si>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</si>
  <si>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</si>
  <si>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</si>
  <si>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</si>
  <si>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</si>
  <si>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</si>
  <si>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</si>
  <si>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</si>
  <si>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</si>
  <si>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</si>
  <si>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</si>
  <si>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</si>
  <si>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</si>
  <si>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</si>
  <si>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</si>
  <si>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</si>
  <si>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</si>
  <si>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</si>
  <si>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</si>
  <si>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</si>
  <si>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</si>
  <si>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40,10€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</si>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</sst>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165</v>
      </c>
      <c r="H13" s="12">
        <f ca="1">ROUND(INDIRECT(ADDRESS(ROW()+(0), COLUMN()+(-3), 1))*INDIRECT(ADDRESS(ROW()+(0), COLUMN()+(-1), 1)), 2)</f>
        <v>165</v>
      </c>
      <c r="I13" s="12"/>
    </row>
    <row r="14" spans="1:9" ht="34.50" thickBot="1" customHeight="1">
      <c r="A14" s="1" t="s">
        <v>24</v>
      </c>
      <c r="B14" s="1"/>
      <c r="C14" s="10" t="s">
        <v>25</v>
      </c>
      <c r="D14" s="1" t="s">
        <v>26</v>
      </c>
      <c r="E14" s="11">
        <v>1</v>
      </c>
      <c r="F14" s="11"/>
      <c r="G14" s="12">
        <v>56.3</v>
      </c>
      <c r="H14" s="12">
        <f ca="1">ROUND(INDIRECT(ADDRESS(ROW()+(0), COLUMN()+(-3), 1))*INDIRECT(ADDRESS(ROW()+(0), COLUMN()+(-1), 1)), 2)</f>
        <v>56.3</v>
      </c>
      <c r="I14" s="12"/>
    </row>
    <row r="15" spans="1:9" ht="45.00" thickBot="1" customHeight="1">
      <c r="A15" s="1" t="s">
        <v>27</v>
      </c>
      <c r="B15" s="1"/>
      <c r="C15" s="10" t="s">
        <v>28</v>
      </c>
      <c r="D15" s="1" t="s">
        <v>29</v>
      </c>
      <c r="E15" s="11">
        <v>1</v>
      </c>
      <c r="F15" s="11"/>
      <c r="G15" s="12">
        <v>39.59</v>
      </c>
      <c r="H15" s="12">
        <f ca="1">ROUND(INDIRECT(ADDRESS(ROW()+(0), COLUMN()+(-3), 1))*INDIRECT(ADDRESS(ROW()+(0), COLUMN()+(-1), 1)), 2)</f>
        <v>39.59</v>
      </c>
      <c r="I15" s="12"/>
    </row>
    <row r="16" spans="1:9" ht="45.00" thickBot="1" customHeight="1">
      <c r="A16" s="1" t="s">
        <v>30</v>
      </c>
      <c r="B16" s="1"/>
      <c r="C16" s="10" t="s">
        <v>31</v>
      </c>
      <c r="D16" s="1" t="s">
        <v>32</v>
      </c>
      <c r="E16" s="11">
        <v>1</v>
      </c>
      <c r="F16" s="11"/>
      <c r="G16" s="12">
        <v>55.92</v>
      </c>
      <c r="H16" s="12">
        <f ca="1">ROUND(INDIRECT(ADDRESS(ROW()+(0), COLUMN()+(-3), 1))*INDIRECT(ADDRESS(ROW()+(0), COLUMN()+(-1), 1)), 2)</f>
        <v>55.92</v>
      </c>
      <c r="I16" s="12"/>
    </row>
    <row r="17" spans="1:9" ht="13.50" thickBot="1" customHeight="1">
      <c r="A17" s="1" t="s">
        <v>33</v>
      </c>
      <c r="B17" s="1"/>
      <c r="C17" s="10" t="s">
        <v>34</v>
      </c>
      <c r="D17" s="1" t="s">
        <v>35</v>
      </c>
      <c r="E17" s="11">
        <v>0.009</v>
      </c>
      <c r="F17" s="11"/>
      <c r="G17" s="12">
        <v>2.81</v>
      </c>
      <c r="H17" s="12">
        <f ca="1">ROUND(INDIRECT(ADDRESS(ROW()+(0), COLUMN()+(-3), 1))*INDIRECT(ADDRESS(ROW()+(0), COLUMN()+(-1), 1)), 2)</f>
        <v>0.03</v>
      </c>
      <c r="I17" s="12"/>
    </row>
    <row r="18" spans="1:9" ht="45.00" thickBot="1" customHeight="1">
      <c r="A18" s="1" t="s">
        <v>36</v>
      </c>
      <c r="B18" s="1"/>
      <c r="C18" s="10" t="s">
        <v>37</v>
      </c>
      <c r="D18" s="1" t="s">
        <v>38</v>
      </c>
      <c r="E18" s="11">
        <v>1</v>
      </c>
      <c r="F18" s="11"/>
      <c r="G18" s="12">
        <v>115</v>
      </c>
      <c r="H18" s="12">
        <f ca="1">ROUND(INDIRECT(ADDRESS(ROW()+(0), COLUMN()+(-3), 1))*INDIRECT(ADDRESS(ROW()+(0), COLUMN()+(-1), 1)), 2)</f>
        <v>115</v>
      </c>
      <c r="I18" s="12"/>
    </row>
    <row r="19" spans="1:9" ht="24.00" thickBot="1" customHeight="1">
      <c r="A19" s="1" t="s">
        <v>39</v>
      </c>
      <c r="B19" s="1"/>
      <c r="C19" s="10" t="s">
        <v>40</v>
      </c>
      <c r="D19" s="1" t="s">
        <v>41</v>
      </c>
      <c r="E19" s="13">
        <v>9</v>
      </c>
      <c r="F19" s="13"/>
      <c r="G19" s="14">
        <v>4.65</v>
      </c>
      <c r="H19" s="14">
        <f ca="1">ROUND(INDIRECT(ADDRESS(ROW()+(0), COLUMN()+(-3), 1))*INDIRECT(ADDRESS(ROW()+(0), COLUMN()+(-1), 1)), 2)</f>
        <v>41.85</v>
      </c>
      <c r="I19" s="14"/>
    </row>
    <row r="20" spans="1:9" ht="13.50" thickBot="1" customHeight="1">
      <c r="A20" s="15"/>
      <c r="B20" s="15"/>
      <c r="C20" s="15"/>
      <c r="D20" s="15"/>
      <c r="E20" s="9" t="s">
        <v>42</v>
      </c>
      <c r="F20" s="9"/>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623.75</v>
      </c>
      <c r="I20" s="17"/>
    </row>
    <row r="21" spans="1:9" ht="13.50" thickBot="1" customHeight="1">
      <c r="A21" s="15">
        <v>2</v>
      </c>
      <c r="B21" s="15"/>
      <c r="C21" s="15"/>
      <c r="D21" s="18" t="s">
        <v>43</v>
      </c>
      <c r="E21" s="18"/>
      <c r="F21" s="18"/>
      <c r="G21" s="15"/>
      <c r="H21" s="15"/>
      <c r="I21" s="15"/>
    </row>
    <row r="22" spans="1:9" ht="13.50" thickBot="1" customHeight="1">
      <c r="A22" s="1" t="s">
        <v>44</v>
      </c>
      <c r="B22" s="1"/>
      <c r="C22" s="10" t="s">
        <v>45</v>
      </c>
      <c r="D22" s="1" t="s">
        <v>46</v>
      </c>
      <c r="E22" s="13">
        <v>0.6</v>
      </c>
      <c r="F22" s="13"/>
      <c r="G22" s="14">
        <v>55.38</v>
      </c>
      <c r="H22" s="14">
        <f ca="1">ROUND(INDIRECT(ADDRESS(ROW()+(0), COLUMN()+(-3), 1))*INDIRECT(ADDRESS(ROW()+(0), COLUMN()+(-1), 1)), 2)</f>
        <v>33.23</v>
      </c>
      <c r="I22" s="14"/>
    </row>
    <row r="23" spans="1:9" ht="13.50" thickBot="1" customHeight="1">
      <c r="A23" s="15"/>
      <c r="B23" s="15"/>
      <c r="C23" s="15"/>
      <c r="D23" s="15"/>
      <c r="E23" s="9" t="s">
        <v>47</v>
      </c>
      <c r="F23" s="9"/>
      <c r="G23" s="9"/>
      <c r="H23" s="17">
        <f ca="1">ROUND(SUM(INDIRECT(ADDRESS(ROW()+(-1), COLUMN()+(0), 1))), 2)</f>
        <v>33.23</v>
      </c>
      <c r="I23" s="17"/>
    </row>
    <row r="24" spans="1:9" ht="13.50" thickBot="1" customHeight="1">
      <c r="A24" s="15">
        <v>3</v>
      </c>
      <c r="B24" s="15"/>
      <c r="C24" s="15"/>
      <c r="D24" s="18" t="s">
        <v>48</v>
      </c>
      <c r="E24" s="18"/>
      <c r="F24" s="18"/>
      <c r="G24" s="15"/>
      <c r="H24" s="15"/>
      <c r="I24" s="15"/>
    </row>
    <row r="25" spans="1:9" ht="13.50" thickBot="1" customHeight="1">
      <c r="A25" s="1" t="s">
        <v>49</v>
      </c>
      <c r="B25" s="1"/>
      <c r="C25" s="10" t="s">
        <v>50</v>
      </c>
      <c r="D25" s="1" t="s">
        <v>51</v>
      </c>
      <c r="E25" s="11">
        <v>3.96</v>
      </c>
      <c r="F25" s="11"/>
      <c r="G25" s="12">
        <v>22.13</v>
      </c>
      <c r="H25" s="12">
        <f ca="1">ROUND(INDIRECT(ADDRESS(ROW()+(0), COLUMN()+(-3), 1))*INDIRECT(ADDRESS(ROW()+(0), COLUMN()+(-1), 1)), 2)</f>
        <v>87.63</v>
      </c>
      <c r="I25" s="12"/>
    </row>
    <row r="26" spans="1:9" ht="13.50" thickBot="1" customHeight="1">
      <c r="A26" s="1" t="s">
        <v>52</v>
      </c>
      <c r="B26" s="1"/>
      <c r="C26" s="10" t="s">
        <v>53</v>
      </c>
      <c r="D26" s="1" t="s">
        <v>54</v>
      </c>
      <c r="E26" s="13">
        <v>1.98</v>
      </c>
      <c r="F26" s="13"/>
      <c r="G26" s="14">
        <v>21.02</v>
      </c>
      <c r="H26" s="14">
        <f ca="1">ROUND(INDIRECT(ADDRESS(ROW()+(0), COLUMN()+(-3), 1))*INDIRECT(ADDRESS(ROW()+(0), COLUMN()+(-1), 1)), 2)</f>
        <v>41.62</v>
      </c>
      <c r="I26" s="14"/>
    </row>
    <row r="27" spans="1:9" ht="13.50" thickBot="1" customHeight="1">
      <c r="A27" s="15"/>
      <c r="B27" s="15"/>
      <c r="C27" s="15"/>
      <c r="D27" s="15"/>
      <c r="E27" s="9" t="s">
        <v>55</v>
      </c>
      <c r="F27" s="9"/>
      <c r="G27" s="9"/>
      <c r="H27" s="17">
        <f ca="1">ROUND(SUM(INDIRECT(ADDRESS(ROW()+(-1), COLUMN()+(0), 1)),INDIRECT(ADDRESS(ROW()+(-2), COLUMN()+(0), 1))), 2)</f>
        <v>129.25</v>
      </c>
      <c r="I27" s="17"/>
    </row>
    <row r="28" spans="1:9" ht="13.50" thickBot="1" customHeight="1">
      <c r="A28" s="15">
        <v>4</v>
      </c>
      <c r="B28" s="15"/>
      <c r="C28" s="15"/>
      <c r="D28" s="18" t="s">
        <v>56</v>
      </c>
      <c r="E28" s="18"/>
      <c r="F28" s="18"/>
      <c r="G28" s="15"/>
      <c r="H28" s="15"/>
      <c r="I28" s="15"/>
    </row>
    <row r="29" spans="1:9" ht="13.50" thickBot="1" customHeight="1">
      <c r="A29" s="19"/>
      <c r="B29" s="19"/>
      <c r="C29" s="20" t="s">
        <v>57</v>
      </c>
      <c r="D29" s="19" t="s">
        <v>58</v>
      </c>
      <c r="E29" s="13">
        <v>2</v>
      </c>
      <c r="F29" s="13"/>
      <c r="G29" s="14">
        <f ca="1">ROUND(SUM(INDIRECT(ADDRESS(ROW()+(-2), COLUMN()+(1), 1)),INDIRECT(ADDRESS(ROW()+(-6), COLUMN()+(1), 1)),INDIRECT(ADDRESS(ROW()+(-9), COLUMN()+(1), 1))), 2)</f>
        <v>786.23</v>
      </c>
      <c r="H29" s="14">
        <f ca="1">ROUND(INDIRECT(ADDRESS(ROW()+(0), COLUMN()+(-3), 1))*INDIRECT(ADDRESS(ROW()+(0), COLUMN()+(-1), 1))/100, 2)</f>
        <v>15.72</v>
      </c>
      <c r="I29" s="14"/>
    </row>
    <row r="30" spans="1:9" ht="13.50" thickBot="1" customHeight="1">
      <c r="A30" s="21" t="s">
        <v>59</v>
      </c>
      <c r="B30" s="21"/>
      <c r="C30" s="22"/>
      <c r="D30" s="23"/>
      <c r="E30" s="24" t="s">
        <v>60</v>
      </c>
      <c r="F30" s="24"/>
      <c r="G30" s="25"/>
      <c r="H30" s="26">
        <f ca="1">ROUND(SUM(INDIRECT(ADDRESS(ROW()+(-1), COLUMN()+(0), 1)),INDIRECT(ADDRESS(ROW()+(-3), COLUMN()+(0), 1)),INDIRECT(ADDRESS(ROW()+(-7), COLUMN()+(0), 1)),INDIRECT(ADDRESS(ROW()+(-10), COLUMN()+(0), 1))), 2)</f>
        <v>801.95</v>
      </c>
      <c r="I30" s="26"/>
    </row>
    <row r="33" spans="1:9" ht="13.50" thickBot="1" customHeight="1">
      <c r="A33" s="27" t="s">
        <v>61</v>
      </c>
      <c r="B33" s="27"/>
      <c r="C33" s="27"/>
      <c r="D33" s="27"/>
      <c r="E33" s="27"/>
      <c r="F33" s="27" t="s">
        <v>62</v>
      </c>
      <c r="G33" s="27" t="s">
        <v>63</v>
      </c>
      <c r="H33" s="27"/>
      <c r="I33" s="27" t="s">
        <v>64</v>
      </c>
    </row>
    <row r="34" spans="1:9" ht="13.50" thickBot="1" customHeight="1">
      <c r="A34" s="28" t="s">
        <v>65</v>
      </c>
      <c r="B34" s="28"/>
      <c r="C34" s="28"/>
      <c r="D34" s="28"/>
      <c r="E34" s="28"/>
      <c r="F34" s="29">
        <v>182003</v>
      </c>
      <c r="G34" s="29">
        <v>2.3112e+007</v>
      </c>
      <c r="H34" s="29"/>
      <c r="I34" s="29">
        <v>4</v>
      </c>
    </row>
    <row r="35" spans="1:9" ht="24.00" thickBot="1" customHeight="1">
      <c r="A35" s="30" t="s">
        <v>66</v>
      </c>
      <c r="B35" s="30"/>
      <c r="C35" s="30"/>
      <c r="D35" s="30"/>
      <c r="E35" s="30"/>
      <c r="F35" s="31"/>
      <c r="G35" s="31"/>
      <c r="H35" s="31"/>
      <c r="I35" s="31"/>
    </row>
    <row r="36" spans="1:9" ht="13.50" thickBot="1" customHeight="1">
      <c r="A36" s="32" t="s">
        <v>67</v>
      </c>
      <c r="B36" s="32"/>
      <c r="C36" s="32"/>
      <c r="D36" s="32"/>
      <c r="E36" s="32"/>
      <c r="F36" s="33">
        <v>112009</v>
      </c>
      <c r="G36" s="33">
        <v>112009</v>
      </c>
      <c r="H36" s="33"/>
      <c r="I36" s="33"/>
    </row>
    <row r="39" spans="1:1" ht="33.75" thickBot="1" customHeight="1">
      <c r="A39" s="1" t="s">
        <v>68</v>
      </c>
      <c r="B39" s="1"/>
      <c r="C39" s="1"/>
      <c r="D39" s="1"/>
      <c r="E39" s="1"/>
      <c r="F39" s="1"/>
      <c r="G39" s="1"/>
      <c r="H39" s="1"/>
      <c r="I39" s="1"/>
    </row>
    <row r="40" spans="1:1" ht="33.75" thickBot="1" customHeight="1">
      <c r="A40" s="1" t="s">
        <v>69</v>
      </c>
      <c r="B40" s="1"/>
      <c r="C40" s="1"/>
      <c r="D40" s="1"/>
      <c r="E40" s="1"/>
      <c r="F40" s="1"/>
      <c r="G40" s="1"/>
      <c r="H40" s="1"/>
      <c r="I40" s="1"/>
    </row>
    <row r="41" spans="1:1" ht="33.75" thickBot="1" customHeight="1">
      <c r="A41" s="1" t="s">
        <v>70</v>
      </c>
      <c r="B41" s="1"/>
      <c r="C41" s="1"/>
      <c r="D41" s="1"/>
      <c r="E41" s="1"/>
      <c r="F41" s="1"/>
      <c r="G41" s="1"/>
      <c r="H41" s="1"/>
      <c r="I41" s="1"/>
    </row>
  </sheetData>
  <mergeCells count="84">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F19"/>
    <mergeCell ref="H19:I19"/>
    <mergeCell ref="A20:B20"/>
    <mergeCell ref="E20:G20"/>
    <mergeCell ref="H20:I20"/>
    <mergeCell ref="A21:B21"/>
    <mergeCell ref="D21:F21"/>
    <mergeCell ref="H21:I21"/>
    <mergeCell ref="A22:B22"/>
    <mergeCell ref="E22:F22"/>
    <mergeCell ref="H22:I22"/>
    <mergeCell ref="A23:B23"/>
    <mergeCell ref="E23:G23"/>
    <mergeCell ref="H23:I23"/>
    <mergeCell ref="A24:B24"/>
    <mergeCell ref="D24:F24"/>
    <mergeCell ref="H24:I24"/>
    <mergeCell ref="A25:B25"/>
    <mergeCell ref="E25:F25"/>
    <mergeCell ref="H25:I25"/>
    <mergeCell ref="A26:B26"/>
    <mergeCell ref="E26:F26"/>
    <mergeCell ref="H26:I26"/>
    <mergeCell ref="A27:B27"/>
    <mergeCell ref="E27:G27"/>
    <mergeCell ref="H27:I27"/>
    <mergeCell ref="A28:B28"/>
    <mergeCell ref="D28:F28"/>
    <mergeCell ref="H28:I28"/>
    <mergeCell ref="A29:B29"/>
    <mergeCell ref="E29:F29"/>
    <mergeCell ref="H29:I29"/>
    <mergeCell ref="A30:D30"/>
    <mergeCell ref="E30:G30"/>
    <mergeCell ref="H30:I30"/>
    <mergeCell ref="A33:E33"/>
    <mergeCell ref="G33:H33"/>
    <mergeCell ref="A34:E34"/>
    <mergeCell ref="G34:H34"/>
    <mergeCell ref="I34:I36"/>
    <mergeCell ref="A35:E35"/>
    <mergeCell ref="G35:H35"/>
    <mergeCell ref="A36:E36"/>
    <mergeCell ref="G36:H36"/>
    <mergeCell ref="A39:I39"/>
    <mergeCell ref="A40:I40"/>
    <mergeCell ref="A41:I41"/>
  </mergeCells>
  <pageMargins left="0.147638" right="0.147638" top="0.206693" bottom="0.206693" header="0.0" footer="0.0"/>
  <pageSetup paperSize="9" orientation="portrait"/>
  <rowBreaks count="0" manualBreakCount="0">
    </rowBreaks>
</worksheet>
</file>