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<sst xmlns="http://schemas.openxmlformats.org/spreadsheetml/2006/main" count="53" uniqueCount="53">
  <si>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</si>
  <si>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CCP082</t>
  </si>
  <si>
    <t xml:space="preserve">m</t>
  </si>
  <si>
    <t xml:space="preserve">Anclaje permanente de muro pantalla.</t>
  </si>
  <si>
    <r>
      <rPr>
        <sz val="8.25"/>
        <color rgb="FF000000"/>
        <rFont val="Arial"/>
        <family val="2"/>
      </rPr>
      <t xml:space="preserve">Anclaje permanente de muro pantalla al terreno, con inclinación de 30° respecto al plano horizontal, hasta 17,5 m de longitud, para asegurar la estabilidad del muro pantalla, durante un tiempo de servicio superior a 2 años, compuesto de los siguientes trabajos: extracción de tierras con medios mecánicos, mediante perforación del muro pantalla y del terreno, con entubación de 133 mm de diámetro exterior; introducción de 3 cables formados por cordones trenzados de acero de 0,6" (15,2 mm) de diámetro nominal, engrasados y envainados en tubo de PE; inyección a presión mediante el sistema de inyección única global (IU), de lechada de cemento CEM I 42,5N, con una relación agua/cemento de 0,4, dosificada en peso, para protección y formación del bulbo; para recibir la cabeza de anclaje permanente, y carga manual de escombros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</si>
  <si>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</si>
  <si>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</si>
  <si>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</si>
  <si>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</si>
  <si>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</si>
  <si>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</si>
  <si>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</si>
  <si>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mt07aav110a</t>
  </si>
  <si>
    <t xml:space="preserve">m</t>
  </si>
  <si>
    <t xml:space="preserve">Cable formado por cordones de acero UNE 36094 Y 1860 S7, de 0,6" (15,2 mm) de diámetro nominal y 1860 MPa de carga unitaria máxima, para anclajes al terreno.</t>
  </si>
  <si>
    <t xml:space="preserve">mt07aav120a</t>
  </si>
  <si>
    <t xml:space="preserve">m</t>
  </si>
  <si>
    <t xml:space="preserve">Tubo de polietileno de alta densidad (PEAD/HDPE), para envainar los cables en anclajes al terreno.</t>
  </si>
  <si>
    <t xml:space="preserve">mt08aaa010a</t>
  </si>
  <si>
    <t xml:space="preserve">m³</t>
  </si>
  <si>
    <t xml:space="preserve">Agua.</t>
  </si>
  <si>
    <t xml:space="preserve">mt08cem010c</t>
  </si>
  <si>
    <t xml:space="preserve">kg</t>
  </si>
  <si>
    <t xml:space="preserve">Cemento Portland CEM I 42,5 N, en sacos, según UNE-EN 197-1.</t>
  </si>
  <si>
    <t xml:space="preserve">Subtotal materiales:</t>
  </si>
  <si>
    <t xml:space="preserve">Equipo y maquinaria</t>
  </si>
  <si>
    <t xml:space="preserve">mq03pan020b</t>
  </si>
  <si>
    <t xml:space="preserve">h</t>
  </si>
  <si>
    <t xml:space="preserve">Equipo mecánico para realización de los trabajos de perforación del muro y del terreno, con o sin entubación para anclaje permanente de muro pantalla.</t>
  </si>
  <si>
    <t xml:space="preserve">Subtotal equipo y maquinaria:</t>
  </si>
  <si>
    <t xml:space="preserve">Mano de obra</t>
  </si>
  <si>
    <t xml:space="preserve">mo042</t>
  </si>
  <si>
    <t xml:space="preserve">h</t>
  </si>
  <si>
    <t xml:space="preserve">Oficial 1ª estructurista.</t>
  </si>
  <si>
    <t xml:space="preserve">mo089</t>
  </si>
  <si>
    <t xml:space="preserve">h</t>
  </si>
  <si>
    <t xml:space="preserve">Ayudante estructurista.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</si>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</sst>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6.63" customWidth="1"/>
    <col min="5" max="5" width="70.04" customWidth="1"/>
    <col min="6" max="6" width="1.87" customWidth="1"/>
    <col min="7" max="7" width="12.75" customWidth="1"/>
    <col min="8" max="8" width="1.53" customWidth="1"/>
    <col min="9" max="9" width="12.7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1"/>
      <c r="H10" s="11"/>
      <c r="I10" s="12">
        <v>2.91</v>
      </c>
      <c r="J10" s="12">
        <f ca="1">ROUND(INDIRECT(ADDRESS(ROW()+(0), COLUMN()+(-4), 1))*INDIRECT(ADDRESS(ROW()+(0), COLUMN()+(-1), 1)), 2)</f>
        <v>5.82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1"/>
      <c r="H11" s="11"/>
      <c r="I11" s="12">
        <v>6.79</v>
      </c>
      <c r="J11" s="12">
        <f ca="1">ROUND(INDIRECT(ADDRESS(ROW()+(0), COLUMN()+(-4), 1))*INDIRECT(ADDRESS(ROW()+(0), COLUMN()+(-1), 1)), 2)</f>
        <v>6.79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0.011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0.02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27.433</v>
      </c>
      <c r="G13" s="13"/>
      <c r="H13" s="13"/>
      <c r="I13" s="14">
        <v>0.11</v>
      </c>
      <c r="J13" s="14">
        <f ca="1">ROUND(INDIRECT(ADDRESS(ROW()+(0), COLUMN()+(-4), 1))*INDIRECT(ADDRESS(ROW()+(0), COLUMN()+(-1), 1)), 2)</f>
        <v>3.02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15.65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0.5</v>
      </c>
      <c r="G16" s="13"/>
      <c r="H16" s="13"/>
      <c r="I16" s="14">
        <v>132.83</v>
      </c>
      <c r="J16" s="14">
        <f ca="1">ROUND(INDIRECT(ADDRESS(ROW()+(0), COLUMN()+(-4), 1))*INDIRECT(ADDRESS(ROW()+(0), COLUMN()+(-1), 1)), 2)</f>
        <v>66.42</v>
      </c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9"/>
      <c r="J17" s="17">
        <f ca="1">ROUND(SUM(INDIRECT(ADDRESS(ROW()+(-1), COLUMN()+(0), 1))), 2)</f>
        <v>66.42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0.5</v>
      </c>
      <c r="G19" s="11"/>
      <c r="H19" s="11"/>
      <c r="I19" s="12">
        <v>23.03</v>
      </c>
      <c r="J19" s="12">
        <f ca="1">ROUND(INDIRECT(ADDRESS(ROW()+(0), COLUMN()+(-4), 1))*INDIRECT(ADDRESS(ROW()+(0), COLUMN()+(-1), 1)), 2)</f>
        <v>11.52</v>
      </c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0.5</v>
      </c>
      <c r="G20" s="13"/>
      <c r="H20" s="13"/>
      <c r="I20" s="14">
        <v>21.86</v>
      </c>
      <c r="J20" s="14">
        <f ca="1">ROUND(INDIRECT(ADDRESS(ROW()+(0), COLUMN()+(-4), 1))*INDIRECT(ADDRESS(ROW()+(0), COLUMN()+(-1), 1)), 2)</f>
        <v>10.93</v>
      </c>
    </row>
    <row r="21" spans="1:10" ht="13.50" thickBot="1" customHeight="1">
      <c r="A21" s="15"/>
      <c r="B21" s="15"/>
      <c r="C21" s="15"/>
      <c r="D21" s="15"/>
      <c r="E21" s="15"/>
      <c r="F21" s="9" t="s">
        <v>37</v>
      </c>
      <c r="G21" s="9"/>
      <c r="H21" s="9"/>
      <c r="I21" s="9"/>
      <c r="J21" s="17">
        <f ca="1">ROUND(SUM(INDIRECT(ADDRESS(ROW()+(-1), COLUMN()+(0), 1)),INDIRECT(ADDRESS(ROW()+(-2), COLUMN()+(0), 1))), 2)</f>
        <v>22.45</v>
      </c>
    </row>
    <row r="22" spans="1:10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3"/>
      <c r="H23" s="13"/>
      <c r="I23" s="14">
        <f ca="1">ROUND(SUM(INDIRECT(ADDRESS(ROW()+(-2), COLUMN()+(1), 1)),INDIRECT(ADDRESS(ROW()+(-6), COLUMN()+(1), 1)),INDIRECT(ADDRESS(ROW()+(-9), COLUMN()+(1), 1))), 2)</f>
        <v>104.52</v>
      </c>
      <c r="J23" s="14">
        <f ca="1">ROUND(INDIRECT(ADDRESS(ROW()+(0), COLUMN()+(-4), 1))*INDIRECT(ADDRESS(ROW()+(0), COLUMN()+(-1), 1))/100, 2)</f>
        <v>2.09</v>
      </c>
    </row>
    <row r="24" spans="1:10" ht="13.50" thickBot="1" customHeight="1">
      <c r="A24" s="21" t="s">
        <v>41</v>
      </c>
      <c r="B24" s="21"/>
      <c r="C24" s="22"/>
      <c r="D24" s="22"/>
      <c r="E24" s="23"/>
      <c r="F24" s="24" t="s">
        <v>42</v>
      </c>
      <c r="G24" s="24"/>
      <c r="H24" s="24"/>
      <c r="I24" s="25"/>
      <c r="J24" s="26">
        <f ca="1">ROUND(SUM(INDIRECT(ADDRESS(ROW()+(-1), COLUMN()+(0), 1)),INDIRECT(ADDRESS(ROW()+(-3), COLUMN()+(0), 1)),INDIRECT(ADDRESS(ROW()+(-7), COLUMN()+(0), 1)),INDIRECT(ADDRESS(ROW()+(-10), COLUMN()+(0), 1))), 2)</f>
        <v>106.61</v>
      </c>
    </row>
    <row r="27" spans="1:10" ht="13.50" thickBot="1" customHeight="1">
      <c r="A27" s="27" t="s">
        <v>43</v>
      </c>
      <c r="B27" s="27"/>
      <c r="C27" s="27"/>
      <c r="D27" s="27"/>
      <c r="E27" s="27"/>
      <c r="F27" s="27"/>
      <c r="G27" s="27" t="s">
        <v>44</v>
      </c>
      <c r="H27" s="27" t="s">
        <v>45</v>
      </c>
      <c r="I27" s="27"/>
      <c r="J27" s="27" t="s">
        <v>46</v>
      </c>
    </row>
    <row r="28" spans="1:10" ht="13.50" thickBot="1" customHeight="1">
      <c r="A28" s="28" t="s">
        <v>47</v>
      </c>
      <c r="B28" s="28"/>
      <c r="C28" s="28"/>
      <c r="D28" s="28"/>
      <c r="E28" s="28"/>
      <c r="F28" s="28"/>
      <c r="G28" s="29">
        <v>172012</v>
      </c>
      <c r="H28" s="29">
        <v>172013</v>
      </c>
      <c r="I28" s="29"/>
      <c r="J28" s="29" t="s">
        <v>48</v>
      </c>
    </row>
    <row r="29" spans="1:10" ht="13.50" thickBot="1" customHeight="1">
      <c r="A29" s="30" t="s">
        <v>49</v>
      </c>
      <c r="B29" s="30"/>
      <c r="C29" s="30"/>
      <c r="D29" s="30"/>
      <c r="E29" s="30"/>
      <c r="F29" s="30"/>
      <c r="G29" s="31"/>
      <c r="H29" s="31"/>
      <c r="I29" s="31"/>
      <c r="J29" s="31"/>
    </row>
    <row r="32" spans="1:1" ht="33.75" thickBot="1" customHeight="1">
      <c r="A32" s="1" t="s">
        <v>50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51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52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I17"/>
    <mergeCell ref="A18:B18"/>
    <mergeCell ref="C18:D18"/>
    <mergeCell ref="E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E24"/>
    <mergeCell ref="F24:I24"/>
    <mergeCell ref="A27:F27"/>
    <mergeCell ref="H27:I27"/>
    <mergeCell ref="A28:F28"/>
    <mergeCell ref="G28:G29"/>
    <mergeCell ref="H28:I29"/>
    <mergeCell ref="J28:J29"/>
    <mergeCell ref="A29:F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