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<sst xmlns="http://schemas.openxmlformats.org/spreadsheetml/2006/main" count="110" uniqueCount="110">
  <si>
    <t xml:space="preserve"/>
  </si>
  <si>
    <t xml:space="preserve">ZHF020</t>
  </si>
  <si>
    <t xml:space="preserve">m²</t>
  </si>
  <si>
    <t xml:space="preserve">Rehabilitación energética de falso techo. Sistema "ISOVER".</t>
  </si>
  <si>
    <r>
      <rPr>
        <sz val="8.25"/>
        <color rgb="FF000000"/>
        <rFont val="Arial"/>
        <family val="2"/>
      </rPr>
      <t xml:space="preserve">Rehabilitación energética de falso techo. Sistema "ISOVER". AISLAMIENTO TERMOACÚSTICO: manta ligera de lana mineral Arena, de alta densidad, Arena Confort "ISOVER", según UNE-EN 13162, revestido por una de sus caras con un velo de vidrio de color negro, de 25 mm de espesor, resistencia térmica 0,65 m²K/W, conductividad térmica 0,037 W/(mK); FALSO TECHO: falso techo continuo suspendido liso (12,5+27+27), constituido por: estructura metálica de acero galvanizado de maestras primarias 60/27 mm con una modulación de 1000 mm y suspendidas del forjado o elemento soporte con cuelgues combinados cada 900 mm, y maestras secundarias fijadas perpendicularmente a las primarias con conectores tipo caballete con una modulación de 500 mm y una capa de placas de yeso laminado A / UNE-EN 520 - 1200 / longitud / 12,5 / con los bordes longitudinales afinados; REVESTIMIENTO: dos manos de pintura plástica, color blanco, acabado mate, textura lisa, (rendimiento: 0,1 l/m² cada mano); previa aplicación de una mano de imprimación a base de copolímeros acrílicos en suspensión acuosa. Incluso banda autoadhesiva desolidarizante, perfiles en U, de acero galvanizado, de 30 mm, fijaciones para el anclaje de los perfiles, tornillería para la fijación de las placas, pasta de juntas, cinta microperforada de papel y accesorios de montaje. El precio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</si>
  <si>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</si>
  <si>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</si>
  <si>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</si>
  <si>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</si>
  <si>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</si>
  <si>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</si>
  <si>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</si>
  <si>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mt16lvi020i</t>
  </si>
  <si>
    <t xml:space="preserve">m²</t>
  </si>
  <si>
    <t xml:space="preserve">Manta ligera de lana mineral Arena, de alta densidad, Arena Confort "ISOVER", según UNE-EN 13162, revestido por una de sus caras con un velo de vidrio de color negro, de 25 mm de espesor, resistencia térmica 0,65 m²K/W, conductividad térmica 0,037 W/(mK), Euroclase A2-s1, d0 de reacción al fuego según UNE-EN 13501-1, capacidad de absorción de agua a corto plazo &lt;=1 kg/m² y factor de resistencia a la difusión del vapor de agua 1.</t>
  </si>
  <si>
    <t xml:space="preserve">mt12psg160a</t>
  </si>
  <si>
    <t xml:space="preserve">m</t>
  </si>
  <si>
    <t xml:space="preserve">Perfil en U, de acero galvanizado, de 30 mm.</t>
  </si>
  <si>
    <t xml:space="preserve">mt12psg220</t>
  </si>
  <si>
    <t xml:space="preserve">Ud</t>
  </si>
  <si>
    <t xml:space="preserve">Fijación compuesta por taco y tornillo 5x27.</t>
  </si>
  <si>
    <t xml:space="preserve">mt12psg210a</t>
  </si>
  <si>
    <t xml:space="preserve">Ud</t>
  </si>
  <si>
    <t xml:space="preserve">Cuelgue para falsos techos suspendidos.</t>
  </si>
  <si>
    <t xml:space="preserve">mt12psg210b</t>
  </si>
  <si>
    <t xml:space="preserve">Ud</t>
  </si>
  <si>
    <t xml:space="preserve">Seguro para la fijación del cuelgue, en falsos techos suspendidos.</t>
  </si>
  <si>
    <t xml:space="preserve">mt12psg210c</t>
  </si>
  <si>
    <t xml:space="preserve">Ud</t>
  </si>
  <si>
    <t xml:space="preserve">Conexión superior para fijar la varilla al cuelgue, en falsos techos suspendidos.</t>
  </si>
  <si>
    <t xml:space="preserve">mt12psg190</t>
  </si>
  <si>
    <t xml:space="preserve">Ud</t>
  </si>
  <si>
    <t xml:space="preserve">Varilla de cuelgue.</t>
  </si>
  <si>
    <t xml:space="preserve">mt12psg050c</t>
  </si>
  <si>
    <t xml:space="preserve">m</t>
  </si>
  <si>
    <t xml:space="preserve">Maestra 60/27 de chapa de acero galvanizado, de 60 mm de anchura, según UNE-EN 14195.</t>
  </si>
  <si>
    <t xml:space="preserve">mt12pek020la</t>
  </si>
  <si>
    <t xml:space="preserve">Ud</t>
  </si>
  <si>
    <t xml:space="preserve">Conector, para maestra 60/27.</t>
  </si>
  <si>
    <t xml:space="preserve">mt12pek020da</t>
  </si>
  <si>
    <t xml:space="preserve">Ud</t>
  </si>
  <si>
    <t xml:space="preserve">Conector tipo caballete, para maestra 60/27.</t>
  </si>
  <si>
    <t xml:space="preserve">mt12psg010a</t>
  </si>
  <si>
    <t xml:space="preserve">m²</t>
  </si>
  <si>
    <t xml:space="preserve">Placa de yeso laminado A / UNE-EN 520 - 1200 / longitud / 12,5 / con los bordes longitudinales afinados.</t>
  </si>
  <si>
    <t xml:space="preserve">mt12psg081c</t>
  </si>
  <si>
    <t xml:space="preserve">Ud</t>
  </si>
  <si>
    <t xml:space="preserve">Tornillo autoperforante 3,5x25 mm.</t>
  </si>
  <si>
    <t xml:space="preserve">mt12psg041b</t>
  </si>
  <si>
    <t xml:space="preserve">m</t>
  </si>
  <si>
    <t xml:space="preserve">Banda autoadhesiva desolidarizante de espuma de poliuretano de celdas cerradas, de 3,2 mm de espesor y 50 mm de anchura, resistencia térmica 0,10 m²K/W, conductividad térmica 0,032 W/(mK).</t>
  </si>
  <si>
    <t xml:space="preserve">mt12psg030a</t>
  </si>
  <si>
    <t xml:space="preserve">kg</t>
  </si>
  <si>
    <t xml:space="preserve">Pasta de juntas, según UNE-EN 13963.</t>
  </si>
  <si>
    <t xml:space="preserve">mt12psg040a</t>
  </si>
  <si>
    <t xml:space="preserve">m</t>
  </si>
  <si>
    <t xml:space="preserve">Cinta microperforada de papel, según UNE-EN 13963.</t>
  </si>
  <si>
    <t xml:space="preserve">mt27pfp010b</t>
  </si>
  <si>
    <t xml:space="preserve">l</t>
  </si>
  <si>
    <t xml:space="preserve">Imprimación, a base de copolímeros acrílicos en suspensión acuosa, para favorecer la cohesión de soportes poco consistentes y la adherencia de pinturas.</t>
  </si>
  <si>
    <t xml:space="preserve">mt27pir010a</t>
  </si>
  <si>
    <t xml:space="preserve">l</t>
  </si>
  <si>
    <t xml:space="preserve">Pintura plástica ecológica para interior, a base de copolímeros acrílicos en dispersión acuosa, dióxido de titanio y pigmentos extendedores seleccionados, color blanco, acabado mate, textura lisa, de gran resistencia al frote húmedo, permeable al vapor de agua, transpirable y resistente a los rayos UV, para aplicar con brocha, rodillo o pistola.</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</si>
  <si>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</si>
  <si>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</si>
  <si>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</si>
  <si>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</si>
  <si>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</si>
  <si>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</si>
  <si>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</si>
  <si>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</si>
  <si>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mo054</t>
  </si>
  <si>
    <t xml:space="preserve">h</t>
  </si>
  <si>
    <t xml:space="preserve">Oficial 1ª montador de aislamientos.</t>
  </si>
  <si>
    <t xml:space="preserve">mo101</t>
  </si>
  <si>
    <t xml:space="preserve">h</t>
  </si>
  <si>
    <t xml:space="preserve">Ayudante montador de aislamientos.</t>
  </si>
  <si>
    <t xml:space="preserve">mo038</t>
  </si>
  <si>
    <t xml:space="preserve">h</t>
  </si>
  <si>
    <t xml:space="preserve">Oficial 1ª pintor.</t>
  </si>
  <si>
    <t xml:space="preserve">mo076</t>
  </si>
  <si>
    <t xml:space="preserve">h</t>
  </si>
  <si>
    <t xml:space="preserve">Ayudante pintor.</t>
  </si>
  <si>
    <t xml:space="preserve">Subtotal mano de obra:</t>
  </si>
  <si>
    <t xml:space="preserve">Costes directos complementarios</t>
  </si>
  <si>
    <t xml:space="preserve">%</t>
  </si>
  <si>
    <t xml:space="preserve">Costes directos complementarios</t>
  </si>
  <si>
    <t xml:space="preserve">Coste de mantenimiento decenal: 7,80€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</si>
  <si>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</si>
  <si>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</si>
  <si>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</si>
  <si>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</si>
  <si>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</si>
  <si>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</si>
  <si>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</si>
  <si>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Productos aislantes térmicos para aplicaciones en la edificación. Productos manufacturados de lana mineral (MW). Especificación.</t>
  </si>
  <si>
    <t xml:space="preserve">EN  14195:2005</t>
  </si>
  <si>
    <t xml:space="preserve">3/4</t>
  </si>
  <si>
    <t xml:space="preserve">Perfilería metálica para particiones, muros y techos en placas de yeso laminado. Definiciones requisitos y métodos de ensayo</t>
  </si>
  <si>
    <t xml:space="preserve">EN  14195:2005/AC:2006</t>
  </si>
  <si>
    <t xml:space="preserve">EN  520:2004+A1:2009</t>
  </si>
  <si>
    <t xml:space="preserve">3/4</t>
  </si>
  <si>
    <t xml:space="preserve">Placas de yeso laminado. Definiciones, especificaciones y métodos de ensayo.</t>
  </si>
  <si>
    <t xml:space="preserve">EN  13963:2005</t>
  </si>
  <si>
    <t xml:space="preserve">3/4</t>
  </si>
  <si>
    <t xml:space="preserve">Material de juntas para placas de yeso laminado. Definiciones, especificaciones y métodos de ensayo.</t>
  </si>
  <si>
    <t xml:space="preserve">EN  13963:2005/AC:2006</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</si>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</sst>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44" customWidth="1"/>
    <col min="3" max="3" width="0.85" customWidth="1"/>
    <col min="4" max="4" width="6.80" customWidth="1"/>
    <col min="5" max="5" width="71.40" customWidth="1"/>
    <col min="6" max="6" width="3.40"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118.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66.00" thickBot="1" customHeight="1">
      <c r="A10" s="1" t="s">
        <v>12</v>
      </c>
      <c r="B10" s="1"/>
      <c r="C10" s="10" t="s">
        <v>13</v>
      </c>
      <c r="D10" s="10"/>
      <c r="E10" s="1" t="s">
        <v>14</v>
      </c>
      <c r="F10" s="1"/>
      <c r="G10" s="11">
        <v>1.05</v>
      </c>
      <c r="H10" s="11"/>
      <c r="I10" s="12">
        <v>6.55</v>
      </c>
      <c r="J10" s="12">
        <f ca="1">ROUND(INDIRECT(ADDRESS(ROW()+(0), COLUMN()+(-3), 1))*INDIRECT(ADDRESS(ROW()+(0), COLUMN()+(-1), 1)), 2)</f>
        <v>6.88</v>
      </c>
    </row>
    <row r="11" spans="1:10" ht="13.50" thickBot="1" customHeight="1">
      <c r="A11" s="1" t="s">
        <v>15</v>
      </c>
      <c r="B11" s="1"/>
      <c r="C11" s="10" t="s">
        <v>16</v>
      </c>
      <c r="D11" s="10"/>
      <c r="E11" s="1" t="s">
        <v>17</v>
      </c>
      <c r="F11" s="1"/>
      <c r="G11" s="11">
        <v>0.4</v>
      </c>
      <c r="H11" s="11"/>
      <c r="I11" s="12">
        <v>0.86</v>
      </c>
      <c r="J11" s="12">
        <f ca="1">ROUND(INDIRECT(ADDRESS(ROW()+(0), COLUMN()+(-3), 1))*INDIRECT(ADDRESS(ROW()+(0), COLUMN()+(-1), 1)), 2)</f>
        <v>0.34</v>
      </c>
    </row>
    <row r="12" spans="1:10" ht="13.50" thickBot="1" customHeight="1">
      <c r="A12" s="1" t="s">
        <v>18</v>
      </c>
      <c r="B12" s="1"/>
      <c r="C12" s="10" t="s">
        <v>19</v>
      </c>
      <c r="D12" s="10"/>
      <c r="E12" s="1" t="s">
        <v>20</v>
      </c>
      <c r="F12" s="1"/>
      <c r="G12" s="11">
        <v>2</v>
      </c>
      <c r="H12" s="11"/>
      <c r="I12" s="12">
        <v>0.06</v>
      </c>
      <c r="J12" s="12">
        <f ca="1">ROUND(INDIRECT(ADDRESS(ROW()+(0), COLUMN()+(-3), 1))*INDIRECT(ADDRESS(ROW()+(0), COLUMN()+(-1), 1)), 2)</f>
        <v>0.12</v>
      </c>
    </row>
    <row r="13" spans="1:10" ht="13.50" thickBot="1" customHeight="1">
      <c r="A13" s="1" t="s">
        <v>21</v>
      </c>
      <c r="B13" s="1"/>
      <c r="C13" s="10" t="s">
        <v>22</v>
      </c>
      <c r="D13" s="10"/>
      <c r="E13" s="1" t="s">
        <v>23</v>
      </c>
      <c r="F13" s="1"/>
      <c r="G13" s="11">
        <v>1.2</v>
      </c>
      <c r="H13" s="11"/>
      <c r="I13" s="12">
        <v>0.33</v>
      </c>
      <c r="J13" s="12">
        <f ca="1">ROUND(INDIRECT(ADDRESS(ROW()+(0), COLUMN()+(-3), 1))*INDIRECT(ADDRESS(ROW()+(0), COLUMN()+(-1), 1)), 2)</f>
        <v>0.4</v>
      </c>
    </row>
    <row r="14" spans="1:10" ht="13.50" thickBot="1" customHeight="1">
      <c r="A14" s="1" t="s">
        <v>24</v>
      </c>
      <c r="B14" s="1"/>
      <c r="C14" s="10" t="s">
        <v>25</v>
      </c>
      <c r="D14" s="10"/>
      <c r="E14" s="1" t="s">
        <v>26</v>
      </c>
      <c r="F14" s="1"/>
      <c r="G14" s="11">
        <v>1.2</v>
      </c>
      <c r="H14" s="11"/>
      <c r="I14" s="12">
        <v>0.04</v>
      </c>
      <c r="J14" s="12">
        <f ca="1">ROUND(INDIRECT(ADDRESS(ROW()+(0), COLUMN()+(-3), 1))*INDIRECT(ADDRESS(ROW()+(0), COLUMN()+(-1), 1)), 2)</f>
        <v>0.05</v>
      </c>
    </row>
    <row r="15" spans="1:10" ht="13.50" thickBot="1" customHeight="1">
      <c r="A15" s="1" t="s">
        <v>27</v>
      </c>
      <c r="B15" s="1"/>
      <c r="C15" s="10" t="s">
        <v>28</v>
      </c>
      <c r="D15" s="10"/>
      <c r="E15" s="1" t="s">
        <v>29</v>
      </c>
      <c r="F15" s="1"/>
      <c r="G15" s="11">
        <v>1.2</v>
      </c>
      <c r="H15" s="11"/>
      <c r="I15" s="12">
        <v>0.57</v>
      </c>
      <c r="J15" s="12">
        <f ca="1">ROUND(INDIRECT(ADDRESS(ROW()+(0), COLUMN()+(-3), 1))*INDIRECT(ADDRESS(ROW()+(0), COLUMN()+(-1), 1)), 2)</f>
        <v>0.68</v>
      </c>
    </row>
    <row r="16" spans="1:10" ht="13.50" thickBot="1" customHeight="1">
      <c r="A16" s="1" t="s">
        <v>30</v>
      </c>
      <c r="B16" s="1"/>
      <c r="C16" s="10" t="s">
        <v>31</v>
      </c>
      <c r="D16" s="10"/>
      <c r="E16" s="1" t="s">
        <v>32</v>
      </c>
      <c r="F16" s="1"/>
      <c r="G16" s="11">
        <v>1.2</v>
      </c>
      <c r="H16" s="11"/>
      <c r="I16" s="12">
        <v>0.38</v>
      </c>
      <c r="J16" s="12">
        <f ca="1">ROUND(INDIRECT(ADDRESS(ROW()+(0), COLUMN()+(-3), 1))*INDIRECT(ADDRESS(ROW()+(0), COLUMN()+(-1), 1)), 2)</f>
        <v>0.46</v>
      </c>
    </row>
    <row r="17" spans="1:10" ht="24.00" thickBot="1" customHeight="1">
      <c r="A17" s="1" t="s">
        <v>33</v>
      </c>
      <c r="B17" s="1"/>
      <c r="C17" s="10" t="s">
        <v>34</v>
      </c>
      <c r="D17" s="10"/>
      <c r="E17" s="1" t="s">
        <v>35</v>
      </c>
      <c r="F17" s="1"/>
      <c r="G17" s="11">
        <v>3.2</v>
      </c>
      <c r="H17" s="11"/>
      <c r="I17" s="12">
        <v>0.84</v>
      </c>
      <c r="J17" s="12">
        <f ca="1">ROUND(INDIRECT(ADDRESS(ROW()+(0), COLUMN()+(-3), 1))*INDIRECT(ADDRESS(ROW()+(0), COLUMN()+(-1), 1)), 2)</f>
        <v>2.69</v>
      </c>
    </row>
    <row r="18" spans="1:10" ht="13.50" thickBot="1" customHeight="1">
      <c r="A18" s="1" t="s">
        <v>36</v>
      </c>
      <c r="B18" s="1"/>
      <c r="C18" s="10" t="s">
        <v>37</v>
      </c>
      <c r="D18" s="10"/>
      <c r="E18" s="1" t="s">
        <v>38</v>
      </c>
      <c r="F18" s="1"/>
      <c r="G18" s="11">
        <v>0.6</v>
      </c>
      <c r="H18" s="11"/>
      <c r="I18" s="12">
        <v>0.2</v>
      </c>
      <c r="J18" s="12">
        <f ca="1">ROUND(INDIRECT(ADDRESS(ROW()+(0), COLUMN()+(-3), 1))*INDIRECT(ADDRESS(ROW()+(0), COLUMN()+(-1), 1)), 2)</f>
        <v>0.12</v>
      </c>
    </row>
    <row r="19" spans="1:10" ht="13.50" thickBot="1" customHeight="1">
      <c r="A19" s="1" t="s">
        <v>39</v>
      </c>
      <c r="B19" s="1"/>
      <c r="C19" s="10" t="s">
        <v>40</v>
      </c>
      <c r="D19" s="10"/>
      <c r="E19" s="1" t="s">
        <v>41</v>
      </c>
      <c r="F19" s="1"/>
      <c r="G19" s="11">
        <v>2.3</v>
      </c>
      <c r="H19" s="11"/>
      <c r="I19" s="12">
        <v>0.23</v>
      </c>
      <c r="J19" s="12">
        <f ca="1">ROUND(INDIRECT(ADDRESS(ROW()+(0), COLUMN()+(-3), 1))*INDIRECT(ADDRESS(ROW()+(0), COLUMN()+(-1), 1)), 2)</f>
        <v>0.53</v>
      </c>
    </row>
    <row r="20" spans="1:10" ht="24.00" thickBot="1" customHeight="1">
      <c r="A20" s="1" t="s">
        <v>42</v>
      </c>
      <c r="B20" s="1"/>
      <c r="C20" s="10" t="s">
        <v>43</v>
      </c>
      <c r="D20" s="10"/>
      <c r="E20" s="1" t="s">
        <v>44</v>
      </c>
      <c r="F20" s="1"/>
      <c r="G20" s="11">
        <v>1</v>
      </c>
      <c r="H20" s="11"/>
      <c r="I20" s="12">
        <v>4.22</v>
      </c>
      <c r="J20" s="12">
        <f ca="1">ROUND(INDIRECT(ADDRESS(ROW()+(0), COLUMN()+(-3), 1))*INDIRECT(ADDRESS(ROW()+(0), COLUMN()+(-1), 1)), 2)</f>
        <v>4.22</v>
      </c>
    </row>
    <row r="21" spans="1:10" ht="13.50" thickBot="1" customHeight="1">
      <c r="A21" s="1" t="s">
        <v>45</v>
      </c>
      <c r="B21" s="1"/>
      <c r="C21" s="10" t="s">
        <v>46</v>
      </c>
      <c r="D21" s="10"/>
      <c r="E21" s="1" t="s">
        <v>47</v>
      </c>
      <c r="F21" s="1"/>
      <c r="G21" s="11">
        <v>17</v>
      </c>
      <c r="H21" s="11"/>
      <c r="I21" s="12">
        <v>0.01</v>
      </c>
      <c r="J21" s="12">
        <f ca="1">ROUND(INDIRECT(ADDRESS(ROW()+(0), COLUMN()+(-3), 1))*INDIRECT(ADDRESS(ROW()+(0), COLUMN()+(-1), 1)), 2)</f>
        <v>0.17</v>
      </c>
    </row>
    <row r="22" spans="1:10" ht="34.50" thickBot="1" customHeight="1">
      <c r="A22" s="1" t="s">
        <v>48</v>
      </c>
      <c r="B22" s="1"/>
      <c r="C22" s="10" t="s">
        <v>49</v>
      </c>
      <c r="D22" s="10"/>
      <c r="E22" s="1" t="s">
        <v>50</v>
      </c>
      <c r="F22" s="1"/>
      <c r="G22" s="11">
        <v>0.4</v>
      </c>
      <c r="H22" s="11"/>
      <c r="I22" s="12">
        <v>0.24</v>
      </c>
      <c r="J22" s="12">
        <f ca="1">ROUND(INDIRECT(ADDRESS(ROW()+(0), COLUMN()+(-3), 1))*INDIRECT(ADDRESS(ROW()+(0), COLUMN()+(-1), 1)), 2)</f>
        <v>0.1</v>
      </c>
    </row>
    <row r="23" spans="1:10" ht="13.50" thickBot="1" customHeight="1">
      <c r="A23" s="1" t="s">
        <v>51</v>
      </c>
      <c r="B23" s="1"/>
      <c r="C23" s="10" t="s">
        <v>52</v>
      </c>
      <c r="D23" s="10"/>
      <c r="E23" s="1" t="s">
        <v>53</v>
      </c>
      <c r="F23" s="1"/>
      <c r="G23" s="11">
        <v>0.3</v>
      </c>
      <c r="H23" s="11"/>
      <c r="I23" s="12">
        <v>0.99</v>
      </c>
      <c r="J23" s="12">
        <f ca="1">ROUND(INDIRECT(ADDRESS(ROW()+(0), COLUMN()+(-3), 1))*INDIRECT(ADDRESS(ROW()+(0), COLUMN()+(-1), 1)), 2)</f>
        <v>0.3</v>
      </c>
    </row>
    <row r="24" spans="1:10" ht="13.50" thickBot="1" customHeight="1">
      <c r="A24" s="1" t="s">
        <v>54</v>
      </c>
      <c r="B24" s="1"/>
      <c r="C24" s="10" t="s">
        <v>55</v>
      </c>
      <c r="D24" s="10"/>
      <c r="E24" s="1" t="s">
        <v>56</v>
      </c>
      <c r="F24" s="1"/>
      <c r="G24" s="11">
        <v>0.45</v>
      </c>
      <c r="H24" s="11"/>
      <c r="I24" s="12">
        <v>0.04</v>
      </c>
      <c r="J24" s="12">
        <f ca="1">ROUND(INDIRECT(ADDRESS(ROW()+(0), COLUMN()+(-3), 1))*INDIRECT(ADDRESS(ROW()+(0), COLUMN()+(-1), 1)), 2)</f>
        <v>0.02</v>
      </c>
    </row>
    <row r="25" spans="1:10" ht="24.00" thickBot="1" customHeight="1">
      <c r="A25" s="1" t="s">
        <v>57</v>
      </c>
      <c r="B25" s="1"/>
      <c r="C25" s="10" t="s">
        <v>58</v>
      </c>
      <c r="D25" s="10"/>
      <c r="E25" s="1" t="s">
        <v>59</v>
      </c>
      <c r="F25" s="1"/>
      <c r="G25" s="11">
        <v>0.125</v>
      </c>
      <c r="H25" s="11"/>
      <c r="I25" s="12">
        <v>4.27</v>
      </c>
      <c r="J25" s="12">
        <f ca="1">ROUND(INDIRECT(ADDRESS(ROW()+(0), COLUMN()+(-3), 1))*INDIRECT(ADDRESS(ROW()+(0), COLUMN()+(-1), 1)), 2)</f>
        <v>0.53</v>
      </c>
    </row>
    <row r="26" spans="1:10" ht="45.00" thickBot="1" customHeight="1">
      <c r="A26" s="1" t="s">
        <v>60</v>
      </c>
      <c r="B26" s="1"/>
      <c r="C26" s="10" t="s">
        <v>61</v>
      </c>
      <c r="D26" s="10"/>
      <c r="E26" s="1" t="s">
        <v>62</v>
      </c>
      <c r="F26" s="1"/>
      <c r="G26" s="13">
        <v>0.2</v>
      </c>
      <c r="H26" s="13"/>
      <c r="I26" s="14">
        <v>4.44</v>
      </c>
      <c r="J26" s="14">
        <f ca="1">ROUND(INDIRECT(ADDRESS(ROW()+(0), COLUMN()+(-3), 1))*INDIRECT(ADDRESS(ROW()+(0), COLUMN()+(-1), 1)), 2)</f>
        <v>0.89</v>
      </c>
    </row>
    <row r="27" spans="1:10" ht="13.50" thickBot="1" customHeight="1">
      <c r="A27" s="15"/>
      <c r="B27" s="15"/>
      <c r="C27" s="15"/>
      <c r="D27" s="15"/>
      <c r="E27" s="15"/>
      <c r="F27" s="15"/>
      <c r="G27" s="9" t="s">
        <v>63</v>
      </c>
      <c r="H27" s="9"/>
      <c r="I27" s="9"/>
      <c r="J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18.5</v>
      </c>
    </row>
    <row r="28" spans="1:10" ht="13.50" thickBot="1" customHeight="1">
      <c r="A28" s="15">
        <v>2</v>
      </c>
      <c r="B28" s="15"/>
      <c r="C28" s="15"/>
      <c r="D28" s="15"/>
      <c r="E28" s="18" t="s">
        <v>64</v>
      </c>
      <c r="F28" s="18"/>
      <c r="G28" s="18"/>
      <c r="H28" s="18"/>
      <c r="I28" s="15"/>
      <c r="J28" s="15"/>
    </row>
    <row r="29" spans="1:10" ht="13.50" thickBot="1" customHeight="1">
      <c r="A29" s="1" t="s">
        <v>65</v>
      </c>
      <c r="B29" s="1"/>
      <c r="C29" s="10" t="s">
        <v>66</v>
      </c>
      <c r="D29" s="10"/>
      <c r="E29" s="1" t="s">
        <v>67</v>
      </c>
      <c r="F29" s="1"/>
      <c r="G29" s="11">
        <v>0.337</v>
      </c>
      <c r="H29" s="11"/>
      <c r="I29" s="12">
        <v>23.74</v>
      </c>
      <c r="J29" s="12">
        <f ca="1">ROUND(INDIRECT(ADDRESS(ROW()+(0), COLUMN()+(-3), 1))*INDIRECT(ADDRESS(ROW()+(0), COLUMN()+(-1), 1)), 2)</f>
        <v>8</v>
      </c>
    </row>
    <row r="30" spans="1:10" ht="13.50" thickBot="1" customHeight="1">
      <c r="A30" s="1" t="s">
        <v>68</v>
      </c>
      <c r="B30" s="1"/>
      <c r="C30" s="10" t="s">
        <v>69</v>
      </c>
      <c r="D30" s="10"/>
      <c r="E30" s="1" t="s">
        <v>70</v>
      </c>
      <c r="F30" s="1"/>
      <c r="G30" s="11">
        <v>0.145</v>
      </c>
      <c r="H30" s="11"/>
      <c r="I30" s="12">
        <v>21.94</v>
      </c>
      <c r="J30" s="12">
        <f ca="1">ROUND(INDIRECT(ADDRESS(ROW()+(0), COLUMN()+(-3), 1))*INDIRECT(ADDRESS(ROW()+(0), COLUMN()+(-1), 1)), 2)</f>
        <v>3.18</v>
      </c>
    </row>
    <row r="31" spans="1:10" ht="13.50" thickBot="1" customHeight="1">
      <c r="A31" s="1" t="s">
        <v>71</v>
      </c>
      <c r="B31" s="1"/>
      <c r="C31" s="10" t="s">
        <v>72</v>
      </c>
      <c r="D31" s="10"/>
      <c r="E31" s="1" t="s">
        <v>73</v>
      </c>
      <c r="F31" s="1"/>
      <c r="G31" s="11">
        <v>0.076</v>
      </c>
      <c r="H31" s="11"/>
      <c r="I31" s="12">
        <v>23.74</v>
      </c>
      <c r="J31" s="12">
        <f ca="1">ROUND(INDIRECT(ADDRESS(ROW()+(0), COLUMN()+(-3), 1))*INDIRECT(ADDRESS(ROW()+(0), COLUMN()+(-1), 1)), 2)</f>
        <v>1.8</v>
      </c>
    </row>
    <row r="32" spans="1:10" ht="13.50" thickBot="1" customHeight="1">
      <c r="A32" s="1" t="s">
        <v>74</v>
      </c>
      <c r="B32" s="1"/>
      <c r="C32" s="10" t="s">
        <v>75</v>
      </c>
      <c r="D32" s="10"/>
      <c r="E32" s="1" t="s">
        <v>76</v>
      </c>
      <c r="F32" s="1"/>
      <c r="G32" s="11">
        <v>0.076</v>
      </c>
      <c r="H32" s="11"/>
      <c r="I32" s="12">
        <v>21.94</v>
      </c>
      <c r="J32" s="12">
        <f ca="1">ROUND(INDIRECT(ADDRESS(ROW()+(0), COLUMN()+(-3), 1))*INDIRECT(ADDRESS(ROW()+(0), COLUMN()+(-1), 1)), 2)</f>
        <v>1.67</v>
      </c>
    </row>
    <row r="33" spans="1:10" ht="13.50" thickBot="1" customHeight="1">
      <c r="A33" s="1" t="s">
        <v>77</v>
      </c>
      <c r="B33" s="1"/>
      <c r="C33" s="10" t="s">
        <v>78</v>
      </c>
      <c r="D33" s="10"/>
      <c r="E33" s="1" t="s">
        <v>79</v>
      </c>
      <c r="F33" s="1"/>
      <c r="G33" s="11">
        <v>0.169</v>
      </c>
      <c r="H33" s="11"/>
      <c r="I33" s="12">
        <v>23.1</v>
      </c>
      <c r="J33" s="12">
        <f ca="1">ROUND(INDIRECT(ADDRESS(ROW()+(0), COLUMN()+(-3), 1))*INDIRECT(ADDRESS(ROW()+(0), COLUMN()+(-1), 1)), 2)</f>
        <v>3.9</v>
      </c>
    </row>
    <row r="34" spans="1:10" ht="13.50" thickBot="1" customHeight="1">
      <c r="A34" s="1" t="s">
        <v>80</v>
      </c>
      <c r="B34" s="1"/>
      <c r="C34" s="10" t="s">
        <v>81</v>
      </c>
      <c r="D34" s="10"/>
      <c r="E34" s="1" t="s">
        <v>82</v>
      </c>
      <c r="F34" s="1"/>
      <c r="G34" s="13">
        <v>0.02</v>
      </c>
      <c r="H34" s="13"/>
      <c r="I34" s="14">
        <v>21.94</v>
      </c>
      <c r="J34" s="14">
        <f ca="1">ROUND(INDIRECT(ADDRESS(ROW()+(0), COLUMN()+(-3), 1))*INDIRECT(ADDRESS(ROW()+(0), COLUMN()+(-1), 1)), 2)</f>
        <v>0.44</v>
      </c>
    </row>
    <row r="35" spans="1:10" ht="13.50" thickBot="1" customHeight="1">
      <c r="A35" s="15"/>
      <c r="B35" s="15"/>
      <c r="C35" s="15"/>
      <c r="D35" s="15"/>
      <c r="E35" s="15"/>
      <c r="F35" s="15"/>
      <c r="G35" s="9" t="s">
        <v>83</v>
      </c>
      <c r="H35" s="9"/>
      <c r="I35" s="9"/>
      <c r="J35" s="17">
        <f ca="1">ROUND(SUM(INDIRECT(ADDRESS(ROW()+(-1), COLUMN()+(0), 1)),INDIRECT(ADDRESS(ROW()+(-2), COLUMN()+(0), 1)),INDIRECT(ADDRESS(ROW()+(-3), COLUMN()+(0), 1)),INDIRECT(ADDRESS(ROW()+(-4), COLUMN()+(0), 1)),INDIRECT(ADDRESS(ROW()+(-5), COLUMN()+(0), 1)),INDIRECT(ADDRESS(ROW()+(-6), COLUMN()+(0), 1))), 2)</f>
        <v>18.99</v>
      </c>
    </row>
    <row r="36" spans="1:10" ht="13.50" thickBot="1" customHeight="1">
      <c r="A36" s="15">
        <v>3</v>
      </c>
      <c r="B36" s="15"/>
      <c r="C36" s="15"/>
      <c r="D36" s="15"/>
      <c r="E36" s="18" t="s">
        <v>84</v>
      </c>
      <c r="F36" s="18"/>
      <c r="G36" s="18"/>
      <c r="H36" s="18"/>
      <c r="I36" s="15"/>
      <c r="J36" s="15"/>
    </row>
    <row r="37" spans="1:10" ht="13.50" thickBot="1" customHeight="1">
      <c r="A37" s="19"/>
      <c r="B37" s="19"/>
      <c r="C37" s="20" t="s">
        <v>85</v>
      </c>
      <c r="D37" s="20"/>
      <c r="E37" s="19" t="s">
        <v>86</v>
      </c>
      <c r="F37" s="19"/>
      <c r="G37" s="13">
        <v>2</v>
      </c>
      <c r="H37" s="13"/>
      <c r="I37" s="14">
        <f ca="1">ROUND(SUM(INDIRECT(ADDRESS(ROW()+(-2), COLUMN()+(1), 1)),INDIRECT(ADDRESS(ROW()+(-10), COLUMN()+(1), 1))), 2)</f>
        <v>37.49</v>
      </c>
      <c r="J37" s="14">
        <f ca="1">ROUND(INDIRECT(ADDRESS(ROW()+(0), COLUMN()+(-3), 1))*INDIRECT(ADDRESS(ROW()+(0), COLUMN()+(-1), 1))/100, 2)</f>
        <v>0.75</v>
      </c>
    </row>
    <row r="38" spans="1:10" ht="13.50" thickBot="1" customHeight="1">
      <c r="A38" s="21" t="s">
        <v>87</v>
      </c>
      <c r="B38" s="21"/>
      <c r="C38" s="22"/>
      <c r="D38" s="22"/>
      <c r="E38" s="23"/>
      <c r="F38" s="23"/>
      <c r="G38" s="24" t="s">
        <v>88</v>
      </c>
      <c r="H38" s="24"/>
      <c r="I38" s="25"/>
      <c r="J38" s="26">
        <f ca="1">ROUND(SUM(INDIRECT(ADDRESS(ROW()+(-1), COLUMN()+(0), 1)),INDIRECT(ADDRESS(ROW()+(-3), COLUMN()+(0), 1)),INDIRECT(ADDRESS(ROW()+(-11), COLUMN()+(0), 1))), 2)</f>
        <v>38.24</v>
      </c>
    </row>
    <row r="41" spans="1:10" ht="13.50" thickBot="1" customHeight="1">
      <c r="A41" s="27" t="s">
        <v>89</v>
      </c>
      <c r="B41" s="27"/>
      <c r="C41" s="27"/>
      <c r="D41" s="27"/>
      <c r="E41" s="27"/>
      <c r="F41" s="27" t="s">
        <v>90</v>
      </c>
      <c r="G41" s="27"/>
      <c r="H41" s="27" t="s">
        <v>91</v>
      </c>
      <c r="I41" s="27"/>
      <c r="J41" s="27" t="s">
        <v>92</v>
      </c>
    </row>
    <row r="42" spans="1:10" ht="13.50" thickBot="1" customHeight="1">
      <c r="A42" s="28" t="s">
        <v>93</v>
      </c>
      <c r="B42" s="28"/>
      <c r="C42" s="28"/>
      <c r="D42" s="28"/>
      <c r="E42" s="28"/>
      <c r="F42" s="29">
        <v>1.07202e+06</v>
      </c>
      <c r="G42" s="29"/>
      <c r="H42" s="29">
        <v>1.07202e+06</v>
      </c>
      <c r="I42" s="29"/>
      <c r="J42" s="29" t="s">
        <v>94</v>
      </c>
    </row>
    <row r="43" spans="1:10" ht="24.00" thickBot="1" customHeight="1">
      <c r="A43" s="30" t="s">
        <v>95</v>
      </c>
      <c r="B43" s="30"/>
      <c r="C43" s="30"/>
      <c r="D43" s="30"/>
      <c r="E43" s="30"/>
      <c r="F43" s="31"/>
      <c r="G43" s="31"/>
      <c r="H43" s="31"/>
      <c r="I43" s="31"/>
      <c r="J43" s="31"/>
    </row>
    <row r="44" spans="1:10" ht="13.50" thickBot="1" customHeight="1">
      <c r="A44" s="28" t="s">
        <v>96</v>
      </c>
      <c r="B44" s="28"/>
      <c r="C44" s="28"/>
      <c r="D44" s="28"/>
      <c r="E44" s="28"/>
      <c r="F44" s="29">
        <v>112006</v>
      </c>
      <c r="G44" s="29"/>
      <c r="H44" s="29">
        <v>112007</v>
      </c>
      <c r="I44" s="29"/>
      <c r="J44" s="29" t="s">
        <v>97</v>
      </c>
    </row>
    <row r="45" spans="1:10" ht="24.00" thickBot="1" customHeight="1">
      <c r="A45" s="32" t="s">
        <v>98</v>
      </c>
      <c r="B45" s="32"/>
      <c r="C45" s="32"/>
      <c r="D45" s="32"/>
      <c r="E45" s="32"/>
      <c r="F45" s="33"/>
      <c r="G45" s="33"/>
      <c r="H45" s="33"/>
      <c r="I45" s="33"/>
      <c r="J45" s="33"/>
    </row>
    <row r="46" spans="1:10" ht="13.50" thickBot="1" customHeight="1">
      <c r="A46" s="30" t="s">
        <v>99</v>
      </c>
      <c r="B46" s="30"/>
      <c r="C46" s="30"/>
      <c r="D46" s="30"/>
      <c r="E46" s="30"/>
      <c r="F46" s="31">
        <v>112007</v>
      </c>
      <c r="G46" s="31"/>
      <c r="H46" s="31">
        <v>112007</v>
      </c>
      <c r="I46" s="31"/>
      <c r="J46" s="31"/>
    </row>
    <row r="47" spans="1:10" ht="13.50" thickBot="1" customHeight="1">
      <c r="A47" s="28" t="s">
        <v>100</v>
      </c>
      <c r="B47" s="28"/>
      <c r="C47" s="28"/>
      <c r="D47" s="28"/>
      <c r="E47" s="28"/>
      <c r="F47" s="29">
        <v>162010</v>
      </c>
      <c r="G47" s="29"/>
      <c r="H47" s="29">
        <v>1.12201e+06</v>
      </c>
      <c r="I47" s="29"/>
      <c r="J47" s="29" t="s">
        <v>101</v>
      </c>
    </row>
    <row r="48" spans="1:10" ht="13.50" thickBot="1" customHeight="1">
      <c r="A48" s="30" t="s">
        <v>102</v>
      </c>
      <c r="B48" s="30"/>
      <c r="C48" s="30"/>
      <c r="D48" s="30"/>
      <c r="E48" s="30"/>
      <c r="F48" s="31"/>
      <c r="G48" s="31"/>
      <c r="H48" s="31"/>
      <c r="I48" s="31"/>
      <c r="J48" s="31"/>
    </row>
    <row r="49" spans="1:10" ht="13.50" thickBot="1" customHeight="1">
      <c r="A49" s="28" t="s">
        <v>103</v>
      </c>
      <c r="B49" s="28"/>
      <c r="C49" s="28"/>
      <c r="D49" s="28"/>
      <c r="E49" s="28"/>
      <c r="F49" s="29">
        <v>132006</v>
      </c>
      <c r="G49" s="29"/>
      <c r="H49" s="29">
        <v>132007</v>
      </c>
      <c r="I49" s="29"/>
      <c r="J49" s="29" t="s">
        <v>104</v>
      </c>
    </row>
    <row r="50" spans="1:10" ht="13.50" thickBot="1" customHeight="1">
      <c r="A50" s="32" t="s">
        <v>105</v>
      </c>
      <c r="B50" s="32"/>
      <c r="C50" s="32"/>
      <c r="D50" s="32"/>
      <c r="E50" s="32"/>
      <c r="F50" s="33"/>
      <c r="G50" s="33"/>
      <c r="H50" s="33"/>
      <c r="I50" s="33"/>
      <c r="J50" s="33"/>
    </row>
    <row r="51" spans="1:10" ht="13.50" thickBot="1" customHeight="1">
      <c r="A51" s="30" t="s">
        <v>106</v>
      </c>
      <c r="B51" s="30"/>
      <c r="C51" s="30"/>
      <c r="D51" s="30"/>
      <c r="E51" s="30"/>
      <c r="F51" s="31">
        <v>112007</v>
      </c>
      <c r="G51" s="31"/>
      <c r="H51" s="31">
        <v>112007</v>
      </c>
      <c r="I51" s="31"/>
      <c r="J51" s="31"/>
    </row>
    <row r="54" spans="1:1" ht="33.75" thickBot="1" customHeight="1">
      <c r="A54" s="1" t="s">
        <v>107</v>
      </c>
      <c r="B54" s="1"/>
      <c r="C54" s="1"/>
      <c r="D54" s="1"/>
      <c r="E54" s="1"/>
      <c r="F54" s="1"/>
      <c r="G54" s="1"/>
      <c r="H54" s="1"/>
      <c r="I54" s="1"/>
      <c r="J54" s="1"/>
    </row>
    <row r="55" spans="1:1" ht="33.75" thickBot="1" customHeight="1">
      <c r="A55" s="1" t="s">
        <v>108</v>
      </c>
      <c r="B55" s="1"/>
      <c r="C55" s="1"/>
      <c r="D55" s="1"/>
      <c r="E55" s="1"/>
      <c r="F55" s="1"/>
      <c r="G55" s="1"/>
      <c r="H55" s="1"/>
      <c r="I55" s="1"/>
      <c r="J55" s="1"/>
    </row>
    <row r="56" spans="1:1" ht="33.75" thickBot="1" customHeight="1">
      <c r="A56" s="1" t="s">
        <v>109</v>
      </c>
      <c r="B56" s="1"/>
      <c r="C56" s="1"/>
      <c r="D56" s="1"/>
      <c r="E56" s="1"/>
      <c r="F56" s="1"/>
      <c r="G56" s="1"/>
      <c r="H56" s="1"/>
      <c r="I56" s="1"/>
      <c r="J56" s="1"/>
    </row>
  </sheetData>
  <mergeCells count="159">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H22"/>
    <mergeCell ref="A23:B23"/>
    <mergeCell ref="C23:D23"/>
    <mergeCell ref="E23:F23"/>
    <mergeCell ref="G23:H23"/>
    <mergeCell ref="A24:B24"/>
    <mergeCell ref="C24:D24"/>
    <mergeCell ref="E24:F24"/>
    <mergeCell ref="G24:H24"/>
    <mergeCell ref="A25:B25"/>
    <mergeCell ref="C25:D25"/>
    <mergeCell ref="E25:F25"/>
    <mergeCell ref="G25:H25"/>
    <mergeCell ref="A26:B26"/>
    <mergeCell ref="C26:D26"/>
    <mergeCell ref="E26:F26"/>
    <mergeCell ref="G26:H26"/>
    <mergeCell ref="A27:B27"/>
    <mergeCell ref="C27:D27"/>
    <mergeCell ref="E27:F27"/>
    <mergeCell ref="G27:I27"/>
    <mergeCell ref="A28:B28"/>
    <mergeCell ref="C28:D28"/>
    <mergeCell ref="E28:H28"/>
    <mergeCell ref="A29:B29"/>
    <mergeCell ref="C29:D29"/>
    <mergeCell ref="E29:F29"/>
    <mergeCell ref="G29:H29"/>
    <mergeCell ref="A30:B30"/>
    <mergeCell ref="C30:D30"/>
    <mergeCell ref="E30:F30"/>
    <mergeCell ref="G30:H30"/>
    <mergeCell ref="A31:B31"/>
    <mergeCell ref="C31:D31"/>
    <mergeCell ref="E31:F31"/>
    <mergeCell ref="G31:H31"/>
    <mergeCell ref="A32:B32"/>
    <mergeCell ref="C32:D32"/>
    <mergeCell ref="E32:F32"/>
    <mergeCell ref="G32:H32"/>
    <mergeCell ref="A33:B33"/>
    <mergeCell ref="C33:D33"/>
    <mergeCell ref="E33:F33"/>
    <mergeCell ref="G33:H33"/>
    <mergeCell ref="A34:B34"/>
    <mergeCell ref="C34:D34"/>
    <mergeCell ref="E34:F34"/>
    <mergeCell ref="G34:H34"/>
    <mergeCell ref="A35:B35"/>
    <mergeCell ref="C35:D35"/>
    <mergeCell ref="E35:F35"/>
    <mergeCell ref="G35:I35"/>
    <mergeCell ref="A36:B36"/>
    <mergeCell ref="C36:D36"/>
    <mergeCell ref="E36:H36"/>
    <mergeCell ref="A37:B37"/>
    <mergeCell ref="C37:D37"/>
    <mergeCell ref="E37:F37"/>
    <mergeCell ref="G37:H37"/>
    <mergeCell ref="A38:F38"/>
    <mergeCell ref="G38:I38"/>
    <mergeCell ref="A41:E41"/>
    <mergeCell ref="F41:G41"/>
    <mergeCell ref="H41:I41"/>
    <mergeCell ref="A42:E42"/>
    <mergeCell ref="F42:G43"/>
    <mergeCell ref="H42:I43"/>
    <mergeCell ref="J42:J43"/>
    <mergeCell ref="A43:E43"/>
    <mergeCell ref="A44:E44"/>
    <mergeCell ref="F44:G44"/>
    <mergeCell ref="H44:I44"/>
    <mergeCell ref="J44:J46"/>
    <mergeCell ref="A45:E45"/>
    <mergeCell ref="F45:G45"/>
    <mergeCell ref="H45:I45"/>
    <mergeCell ref="A46:E46"/>
    <mergeCell ref="F46:G46"/>
    <mergeCell ref="H46:I46"/>
    <mergeCell ref="A47:E47"/>
    <mergeCell ref="F47:G48"/>
    <mergeCell ref="H47:I48"/>
    <mergeCell ref="J47:J48"/>
    <mergeCell ref="A48:E48"/>
    <mergeCell ref="A49:E49"/>
    <mergeCell ref="F49:G49"/>
    <mergeCell ref="H49:I49"/>
    <mergeCell ref="J49:J51"/>
    <mergeCell ref="A50:E50"/>
    <mergeCell ref="F50:G50"/>
    <mergeCell ref="H50:I50"/>
    <mergeCell ref="A51:E51"/>
    <mergeCell ref="F51:G51"/>
    <mergeCell ref="H51:I51"/>
    <mergeCell ref="A54:J54"/>
    <mergeCell ref="A55:J55"/>
    <mergeCell ref="A56:J56"/>
  </mergeCells>
  <pageMargins left="0.147638" right="0.147638" top="0.206693" bottom="0.206693" header="0.0" footer="0.0"/>
  <pageSetup paperSize="9" orientation="portrait"/>
  <rowBreaks count="0" manualBreakCount="0">
    </rowBreaks>
</worksheet>
</file>