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<sst xmlns="http://schemas.openxmlformats.org/spreadsheetml/2006/main" count="77" uniqueCount="77">
  <si>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</si>
  <si>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UTP005</t>
  </si>
  <si>
    <t xml:space="preserve">m²</t>
  </si>
  <si>
    <t xml:space="preserve">Barrera acústica con paneles metálicos de sectorización.</t>
  </si>
  <si>
    <r>
      <rPr>
        <sz val="8.25"/>
        <color rgb="FF000000"/>
        <rFont val="Arial"/>
        <family val="2"/>
      </rPr>
      <t xml:space="preserve">Barrera acústica de 2 m de altura, 5 m de separación entre postes, prevista para soportar hasta 75 kg/m² de sobrecarga máxima debida a la acción del viento, realizada con paneles machihembrados de sectorización de acero con un aislamiento a ruido aéreo de 37 dB según UNE-EN 1793-2, de 100 mm de espesor y 1150 mm de anchura, Euroclase A2-s1, d0 de reacción al fuego según UNE-EN 13501-1, resistencia al fuego EI 120 según UNE-EN 1366-1, formados por dos paramentos de chapa de acero estándar, revestida por su cara exterior con una capa de poliéster de 25 micras de espesor, de espesor exterior 0,5 mm y espesor interior 0,5 mm y alma aislante de lana de roca de 55 kg/m³ de densidad media, instalados por encaje y deslizamiento sobre postes de perfil laminado en caliente, soldados a placas de anclaje con pernos, fijadas a zapatas de cimentación de hormigón HA-25/B/20/XC2 y acero corrugado.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</si>
  <si>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</si>
  <si>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</si>
  <si>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</si>
  <si>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</si>
  <si>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</si>
  <si>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</si>
  <si>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</si>
  <si>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mt07aco010a</t>
  </si>
  <si>
    <t xml:space="preserve">kg</t>
  </si>
  <si>
    <t xml:space="preserve">Ferralla elaborada en taller industrial con acero en barras corrugadas, UNE-EN 10080 B 400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</si>
  <si>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</si>
  <si>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</si>
  <si>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</si>
  <si>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mt10haf010ctLe</t>
  </si>
  <si>
    <t xml:space="preserve">m³</t>
  </si>
  <si>
    <t xml:space="preserve">Hormigón HA-25/B/20/XC2, fabricado en central.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</si>
  <si>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</si>
  <si>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</si>
  <si>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</si>
  <si>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</si>
  <si>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</si>
  <si>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</si>
  <si>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mt12ppa030b</t>
  </si>
  <si>
    <t xml:space="preserve">m²</t>
  </si>
  <si>
    <t xml:space="preserve">Panel machihembrado de sectorización de acero con un aislamiento a ruido aéreo de 37 dB según UNE-EN 1793-2, de 100 mm de espesor y 1150 mm de anchura, Euroclase A2-s1, d0 de reacción al fuego según UNE-EN 13501-1, resistencia al fuego EI 120 según UNE-EN 1366-1, formado por dos paramentos de chapa de acero estándar, revestida por su cara exterior con una capa de poliéster de 25 micras de espesor, de espesor exterior 0,5 mm y espesor interior 0,5 mm y alma aislante de lana de roca de 55 kg/m³ de densidad media, remates y accesorios.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</si>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</sst>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8.34" customWidth="1"/>
    <col min="5" max="5" width="1.70" customWidth="1"/>
    <col min="6" max="6" width="12.92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5.1</v>
      </c>
      <c r="F10" s="11"/>
      <c r="G10" s="11"/>
      <c r="H10" s="12">
        <v>1.57</v>
      </c>
      <c r="I10" s="12">
        <f ca="1">ROUND(INDIRECT(ADDRESS(ROW()+(0), COLUMN()+(-4), 1))*INDIRECT(ADDRESS(ROW()+(0), COLUMN()+(-1), 1)), 2)</f>
        <v>8.01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0.018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0.303</v>
      </c>
      <c r="F12" s="11"/>
      <c r="G12" s="11"/>
      <c r="H12" s="12">
        <v>76.88</v>
      </c>
      <c r="I12" s="12">
        <f ca="1">ROUND(INDIRECT(ADDRESS(ROW()+(0), COLUMN()+(-4), 1))*INDIRECT(ADDRESS(ROW()+(0), COLUMN()+(-1), 1)), 2)</f>
        <v>23.29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2.053</v>
      </c>
      <c r="F13" s="11"/>
      <c r="G13" s="11"/>
      <c r="H13" s="12">
        <v>2.01</v>
      </c>
      <c r="I13" s="12">
        <f ca="1">ROUND(INDIRECT(ADDRESS(ROW()+(0), COLUMN()+(-4), 1))*INDIRECT(ADDRESS(ROW()+(0), COLUMN()+(-1), 1)), 2)</f>
        <v>4.13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12.75</v>
      </c>
      <c r="F14" s="11"/>
      <c r="G14" s="11"/>
      <c r="H14" s="12">
        <v>1.44</v>
      </c>
      <c r="I14" s="12">
        <f ca="1">ROUND(INDIRECT(ADDRESS(ROW()+(0), COLUMN()+(-4), 1))*INDIRECT(ADDRESS(ROW()+(0), COLUMN()+(-1), 1)), 2)</f>
        <v>18.36</v>
      </c>
    </row>
    <row r="15" spans="1:9" ht="76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3"/>
      <c r="G15" s="13"/>
      <c r="H15" s="14">
        <v>32.79</v>
      </c>
      <c r="I15" s="14">
        <f ca="1">ROUND(INDIRECT(ADDRESS(ROW()+(0), COLUMN()+(-4), 1))*INDIRECT(ADDRESS(ROW()+(0), COLUMN()+(-1), 1)), 2)</f>
        <v>32.79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86.61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0.023</v>
      </c>
      <c r="F18" s="13"/>
      <c r="G18" s="13"/>
      <c r="H18" s="14">
        <v>3.42</v>
      </c>
      <c r="I18" s="14">
        <f ca="1">ROUND(INDIRECT(ADDRESS(ROW()+(0), COLUMN()+(-4), 1))*INDIRECT(ADDRESS(ROW()+(0), COLUMN()+(-1), 1)), 2)</f>
        <v>0.08</v>
      </c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9"/>
      <c r="I19" s="17">
        <f ca="1">ROUND(SUM(INDIRECT(ADDRESS(ROW()+(-1), COLUMN()+(0), 1))), 2)</f>
        <v>0.08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0.017</v>
      </c>
      <c r="F21" s="11"/>
      <c r="G21" s="11"/>
      <c r="H21" s="12">
        <v>20.74</v>
      </c>
      <c r="I21" s="12">
        <f ca="1">ROUND(INDIRECT(ADDRESS(ROW()+(0), COLUMN()+(-4), 1))*INDIRECT(ADDRESS(ROW()+(0), COLUMN()+(-1), 1)), 2)</f>
        <v>0.35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0.105</v>
      </c>
      <c r="F22" s="11"/>
      <c r="G22" s="11"/>
      <c r="H22" s="12">
        <v>19.68</v>
      </c>
      <c r="I22" s="12">
        <f ca="1">ROUND(INDIRECT(ADDRESS(ROW()+(0), COLUMN()+(-4), 1))*INDIRECT(ADDRESS(ROW()+(0), COLUMN()+(-1), 1)), 2)</f>
        <v>2.07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0.01</v>
      </c>
      <c r="F23" s="11"/>
      <c r="G23" s="11"/>
      <c r="H23" s="12">
        <v>20.74</v>
      </c>
      <c r="I23" s="12">
        <f ca="1">ROUND(INDIRECT(ADDRESS(ROW()+(0), COLUMN()+(-4), 1))*INDIRECT(ADDRESS(ROW()+(0), COLUMN()+(-1), 1)), 2)</f>
        <v>0.21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0.016</v>
      </c>
      <c r="F24" s="11"/>
      <c r="G24" s="11"/>
      <c r="H24" s="12">
        <v>19.68</v>
      </c>
      <c r="I24" s="12">
        <f ca="1">ROUND(INDIRECT(ADDRESS(ROW()+(0), COLUMN()+(-4), 1))*INDIRECT(ADDRESS(ROW()+(0), COLUMN()+(-1), 1)), 2)</f>
        <v>0.31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0.269</v>
      </c>
      <c r="F25" s="11"/>
      <c r="G25" s="11"/>
      <c r="H25" s="12">
        <v>20.74</v>
      </c>
      <c r="I25" s="12">
        <f ca="1">ROUND(INDIRECT(ADDRESS(ROW()+(0), COLUMN()+(-4), 1))*INDIRECT(ADDRESS(ROW()+(0), COLUMN()+(-1), 1)), 2)</f>
        <v>5.58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0.269</v>
      </c>
      <c r="F26" s="11"/>
      <c r="G26" s="11"/>
      <c r="H26" s="12">
        <v>19.68</v>
      </c>
      <c r="I26" s="12">
        <f ca="1">ROUND(INDIRECT(ADDRESS(ROW()+(0), COLUMN()+(-4), 1))*INDIRECT(ADDRESS(ROW()+(0), COLUMN()+(-1), 1)), 2)</f>
        <v>5.29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0.115</v>
      </c>
      <c r="F27" s="11"/>
      <c r="G27" s="11"/>
      <c r="H27" s="12">
        <v>19.93</v>
      </c>
      <c r="I27" s="12">
        <f ca="1">ROUND(INDIRECT(ADDRESS(ROW()+(0), COLUMN()+(-4), 1))*INDIRECT(ADDRESS(ROW()+(0), COLUMN()+(-1), 1)), 2)</f>
        <v>2.29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3">
        <v>0.115</v>
      </c>
      <c r="F28" s="13"/>
      <c r="G28" s="13"/>
      <c r="H28" s="14">
        <v>18.92</v>
      </c>
      <c r="I28" s="14">
        <f ca="1">ROUND(INDIRECT(ADDRESS(ROW()+(0), COLUMN()+(-4), 1))*INDIRECT(ADDRESS(ROW()+(0), COLUMN()+(-1), 1)), 2)</f>
        <v>2.18</v>
      </c>
    </row>
    <row r="29" spans="1:9" ht="13.50" thickBot="1" customHeight="1">
      <c r="A29" s="15"/>
      <c r="B29" s="15"/>
      <c r="C29" s="15"/>
      <c r="D29" s="15"/>
      <c r="E29" s="9" t="s">
        <v>61</v>
      </c>
      <c r="F29" s="9"/>
      <c r="G29" s="9"/>
      <c r="H29" s="9"/>
      <c r="I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18.28</v>
      </c>
    </row>
    <row r="30" spans="1:9" ht="13.50" thickBot="1" customHeight="1">
      <c r="A30" s="15">
        <v>4</v>
      </c>
      <c r="B30" s="15"/>
      <c r="C30" s="15"/>
      <c r="D30" s="18" t="s">
        <v>62</v>
      </c>
      <c r="E30" s="18"/>
      <c r="F30" s="18"/>
      <c r="G30" s="18"/>
      <c r="H30" s="15"/>
      <c r="I30" s="15"/>
    </row>
    <row r="31" spans="1:9" ht="13.50" thickBot="1" customHeight="1">
      <c r="A31" s="19"/>
      <c r="B31" s="19"/>
      <c r="C31" s="20" t="s">
        <v>63</v>
      </c>
      <c r="D31" s="19" t="s">
        <v>64</v>
      </c>
      <c r="E31" s="13">
        <v>2</v>
      </c>
      <c r="F31" s="13"/>
      <c r="G31" s="13"/>
      <c r="H31" s="14">
        <f ca="1">ROUND(SUM(INDIRECT(ADDRESS(ROW()+(-2), COLUMN()+(1), 1)),INDIRECT(ADDRESS(ROW()+(-12), COLUMN()+(1), 1)),INDIRECT(ADDRESS(ROW()+(-15), COLUMN()+(1), 1))), 2)</f>
        <v>104.97</v>
      </c>
      <c r="I31" s="14">
        <f ca="1">ROUND(INDIRECT(ADDRESS(ROW()+(0), COLUMN()+(-4), 1))*INDIRECT(ADDRESS(ROW()+(0), COLUMN()+(-1), 1))/100, 2)</f>
        <v>2.1</v>
      </c>
    </row>
    <row r="32" spans="1:9" ht="13.50" thickBot="1" customHeight="1">
      <c r="A32" s="21" t="s">
        <v>65</v>
      </c>
      <c r="B32" s="21"/>
      <c r="C32" s="22"/>
      <c r="D32" s="23"/>
      <c r="E32" s="24" t="s">
        <v>66</v>
      </c>
      <c r="F32" s="24"/>
      <c r="G32" s="24"/>
      <c r="H32" s="25"/>
      <c r="I32" s="26">
        <f ca="1">ROUND(SUM(INDIRECT(ADDRESS(ROW()+(-1), COLUMN()+(0), 1)),INDIRECT(ADDRESS(ROW()+(-3), COLUMN()+(0), 1)),INDIRECT(ADDRESS(ROW()+(-13), COLUMN()+(0), 1)),INDIRECT(ADDRESS(ROW()+(-16), COLUMN()+(0), 1))), 2)</f>
        <v>107.07</v>
      </c>
    </row>
    <row r="35" spans="1:9" ht="13.50" thickBot="1" customHeight="1">
      <c r="A35" s="27" t="s">
        <v>67</v>
      </c>
      <c r="B35" s="27"/>
      <c r="C35" s="27"/>
      <c r="D35" s="27"/>
      <c r="E35" s="27"/>
      <c r="F35" s="27" t="s">
        <v>68</v>
      </c>
      <c r="G35" s="27" t="s">
        <v>69</v>
      </c>
      <c r="H35" s="27"/>
      <c r="I35" s="27" t="s">
        <v>70</v>
      </c>
    </row>
    <row r="36" spans="1:9" ht="13.50" thickBot="1" customHeight="1">
      <c r="A36" s="28" t="s">
        <v>71</v>
      </c>
      <c r="B36" s="28"/>
      <c r="C36" s="28"/>
      <c r="D36" s="28"/>
      <c r="E36" s="28"/>
      <c r="F36" s="29">
        <v>192005</v>
      </c>
      <c r="G36" s="29">
        <v>192006</v>
      </c>
      <c r="H36" s="29"/>
      <c r="I36" s="29" t="s">
        <v>72</v>
      </c>
    </row>
    <row r="37" spans="1:9" ht="24.00" thickBot="1" customHeight="1">
      <c r="A37" s="30" t="s">
        <v>73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</row>
  </sheetData>
  <mergeCells count="63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H19"/>
    <mergeCell ref="A20:B20"/>
    <mergeCell ref="D20:G20"/>
    <mergeCell ref="A21:B21"/>
    <mergeCell ref="E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H29"/>
    <mergeCell ref="A30:B30"/>
    <mergeCell ref="D30:G30"/>
    <mergeCell ref="A31:B31"/>
    <mergeCell ref="E31:G31"/>
    <mergeCell ref="A32:D32"/>
    <mergeCell ref="E32:H32"/>
    <mergeCell ref="A35:E35"/>
    <mergeCell ref="G35:H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