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<sst xmlns="http://schemas.openxmlformats.org/spreadsheetml/2006/main" count="127" uniqueCount="127">
  <si>
    <t xml:space="preserve"/>
  </si>
  <si>
    <t xml:space="preserve">QAC021</t>
  </si>
  <si>
    <t xml:space="preserve">m²</t>
  </si>
  <si>
    <t xml:space="preserve">Cubierta plana transitable, no ventilada, con solado fijo, tipo invertida, para tráfico rodado. Impermeabilización con láminas asfálticas, tipo monocapa mejorada.</t>
  </si>
  <si>
    <r>
      <rPr>
        <sz val="8.25"/>
        <color rgb="FF000000"/>
        <rFont val="Arial"/>
        <family val="2"/>
      </rPr>
      <t xml:space="preserve">Cubierta plana transitable, no ventilada, con solado fijo, tipo invertida, pendiente del 1% al 15%, para tráfico rodado. FORMACIÓN DE PENDIENTES: mediante encintado de limatesas, limahoyas y juntas con maestras de ladrillo cerámico hueco doble y capa de hormigón ligero, de resistencia a compresión 2,0 MPa y 690 kg/m³ de densidad, confeccionado en obra con arcilla expandida y cemento gris, con espesor medio de 10 cm; con capa de regularización de mortero de cemento, industrial, M-5 de 2 cm de espesor, acabado fratasado; IMPERMEABILIZACIÓN: tipo monocapa, adherida, formada por lámina de betún modificado con elastómero SBS, LBM(SBS)-40-FP, mejorada con lámina de betún aditivado con plastómero APP, LA-30-FV, previa imprimación con emulsión asfáltica aniónica con cargas tipo EB; CAPA SEPARADORA BAJO AISLAMIENTO: geotextil no tejido compuesto por fibras de poliéster unidas por agujeteado, (150 g/m²); AISLAMIENTO TÉRMICO: panel rígido de poliestireno extruido, de superficie lisa y mecanizado lateral a media madera, de 40 mm de espesor, resistencia a compresión &gt;= 500 kPa; CAPA SEPARADORA BAJO PROTECCIÓN: geotextil no tejido compuesto por fibras de poliéster unidas por agujeteado, (200 g/m²); CAPA DE PROTECCIÓN: pavimento de aglomerado asfáltico, con mezcla bituminosa discontinua en caliente, tipo BBTM 8B, con árido granítico y betún asfáltico de penetración, de 8 cm de espesor, sobre una capa de 4 cm de mortero de cemento CEM II/B-P 32,5 N tipo M-10.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</si>
  <si>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</si>
  <si>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</si>
  <si>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</si>
  <si>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</si>
  <si>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</si>
  <si>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</si>
  <si>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</si>
  <si>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</si>
  <si>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</si>
  <si>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para uso en fábrica protegida (pieza P), densidad 780 kg/m³, según UNE-EN 771-1.</t>
  </si>
  <si>
    <t xml:space="preserve">mt01arl030b</t>
  </si>
  <si>
    <t xml:space="preserve">m³</t>
  </si>
  <si>
    <t xml:space="preserve">Arcilla expandida, suministrada en sacos Big Bag, según UNE-EN 13055-1.</t>
  </si>
  <si>
    <t xml:space="preserve">mt08cem011a</t>
  </si>
  <si>
    <t xml:space="preserve">kg</t>
  </si>
  <si>
    <t xml:space="preserve">Cemento Portland CEM II/B-L 32,5 R, color gris, en sacos, según UNE-EN 197-1.</t>
  </si>
  <si>
    <t xml:space="preserve">mt08aaa010a</t>
  </si>
  <si>
    <t xml:space="preserve">m³</t>
  </si>
  <si>
    <t xml:space="preserve">Agua.</t>
  </si>
  <si>
    <t xml:space="preserve">mt16pea020b</t>
  </si>
  <si>
    <t xml:space="preserve">m²</t>
  </si>
  <si>
    <t xml:space="preserve">Panel rígido de poliestireno expandido, según UNE-EN 13163, mecanizado lateral recto, de 20 mm de espesor, resistencia térmica 0,55 m²K/W, conductividad térmica 0,036 W/(mK), para junta de dilatación.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</si>
  <si>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</si>
  <si>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</si>
  <si>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</si>
  <si>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mt14lba010g</t>
  </si>
  <si>
    <t xml:space="preserve">m²</t>
  </si>
  <si>
    <t xml:space="preserve">Lámina de betún modificado con elastómero SBS, LBM(SBS)-40-FP, de 3,5 mm de espesor, masa nominal 4 kg/m², con armadura de fieltro de poliéster no tejido de 160 g/m², de superficie no protegida. Según UNE-EN 13707.</t>
  </si>
  <si>
    <t xml:space="preserve">mt14lad010a</t>
  </si>
  <si>
    <t xml:space="preserve">m²</t>
  </si>
  <si>
    <t xml:space="preserve">Lámina de betún aditivado con plastómero APP, LA-30-FV, de 2,5 mm de espesor, masa nominal 3 kg/m², con armadura de fieltro de fibra de vidrio de 60 g/m², de superficie no protegida. Según UNE-EN 13707.</t>
  </si>
  <si>
    <t xml:space="preserve">mt14iea020c</t>
  </si>
  <si>
    <t xml:space="preserve">kg</t>
  </si>
  <si>
    <t xml:space="preserve">Emulsión asfáltica aniónica con cargas tipo EB, según UNE 104231.</t>
  </si>
  <si>
    <t xml:space="preserve">mt14gsa020bc</t>
  </si>
  <si>
    <t xml:space="preserve">m²</t>
  </si>
  <si>
    <t xml:space="preserve">Geotextil no tejido compuesto por fibras de poliéster unidas por agujeteado, con una resistencia a la tracción longitudinal de 1,88 kN/m, una resistencia a la tracción transversal de 1,49 kN/m, una apertura de cono al ensayo de perforación dinámica según UNE-EN ISO 13433 inferior a 40 mm, resistencia CBR a punzonamiento 0,3 kN y una masa superficial de 150 g/m², según UNE-EN 13252.</t>
  </si>
  <si>
    <t xml:space="preserve">mt16pxa010baq</t>
  </si>
  <si>
    <t xml:space="preserve">m²</t>
  </si>
  <si>
    <t xml:space="preserve">Panel rígido de poliestireno extruido, según UNE-EN 13164, de superficie lisa y mecanizado lateral a media madera, de 40 mm de espesor, resistencia a compresión &gt;= 500 kPa, resistencia térmica 1,2 m²K/W, conductividad térmica 0,034 W/(mK), Euroclase E de reacción al fuego según UNE-EN 13501-1, con código de designación XPS-EN 13164-T1-CS(10/Y)500-DLT(2)5-DS(70,90)-WL(T)0,7-WD(V)3-FTCD1.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</si>
  <si>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</si>
  <si>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</si>
  <si>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al ensayo de perforación dinámica según UNE-EN ISO 13433 inferior a 27 mm, resistencia CBR a punzonamiento 0,4 kN y una masa superficial de 200 g/m², según UNE-EN 13252.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</si>
  <si>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</si>
  <si>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</si>
  <si>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</si>
  <si>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mt47aag010aa</t>
  </si>
  <si>
    <t xml:space="preserve">t</t>
  </si>
  <si>
    <t xml:space="preserve">Mezcla bituminosa discontinua en caliente, tipo BBTM 8B, con árido granítico y betún asfáltico de penetración, según UNE-EN 13108-2.</t>
  </si>
  <si>
    <t xml:space="preserve">Subtotal materiales:</t>
  </si>
  <si>
    <t xml:space="preserve">Equipo y maquinaria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</si>
  <si>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</si>
  <si>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</si>
  <si>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</si>
  <si>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</si>
  <si>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</si>
  <si>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anchura de trabajo 100 cm.</t>
  </si>
  <si>
    <t xml:space="preserve">mq06hor010</t>
  </si>
  <si>
    <t xml:space="preserve">h</t>
  </si>
  <si>
    <t xml:space="preserve">Hormigonera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</si>
  <si>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</si>
  <si>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</si>
  <si>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</si>
  <si>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</si>
  <si>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</si>
  <si>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</si>
  <si>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</si>
  <si>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</si>
  <si>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</si>
  <si>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</si>
  <si>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</si>
  <si>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</si>
  <si>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</si>
  <si>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</si>
  <si>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</si>
  <si>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</si>
  <si>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</si>
  <si>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</si>
  <si>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</si>
  <si>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</si>
  <si>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</si>
  <si>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</si>
  <si>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</si>
  <si>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</si>
  <si>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27,53€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</si>
  <si>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</si>
  <si>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</si>
  <si>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</si>
  <si>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</si>
  <si>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</si>
  <si>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</si>
  <si>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</si>
  <si>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</si>
  <si>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t xml:space="preserve">EN  13055-1:2002</t>
  </si>
  <si>
    <t xml:space="preserve">2+/4</t>
  </si>
  <si>
    <t xml:space="preserve">Áridos ligeros. Parte 1: Áridos ligeros para hormigón, mortero e inyectado.</t>
  </si>
  <si>
    <t xml:space="preserve">EN  13055-1:2002/AC:2004</t>
  </si>
  <si>
    <t xml:space="preserve">EN  197-1:2011</t>
  </si>
  <si>
    <t xml:space="preserve">1+</t>
  </si>
  <si>
    <t xml:space="preserve">Cemento. Parte 1: Composición, especificaciones y criterios de conformidad de los cementos comunes.</t>
  </si>
  <si>
    <t xml:space="preserve">EN  13163:2012+A1:2015</t>
  </si>
  <si>
    <t xml:space="preserve">1/3/4</t>
  </si>
  <si>
    <t xml:space="preserve">Productos aislantes térmicos para aplicaciones en la edificación. Productos manufacturados de poliestireno expandido (EPS). Especificación.</t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</si>
  <si>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</si>
  <si>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</si>
  <si>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</si>
  <si>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13707:2004+A2:2009</t>
  </si>
  <si>
    <t xml:space="preserve">1/2+/3/4</t>
  </si>
  <si>
    <t xml:space="preserve">Láminas flexibles para la impermeabilización. Láminas bituminosas con armadura para impermeabilización de cubiertas. Definiciones y características.</t>
  </si>
  <si>
    <t xml:space="preserve">EN  13252:2016</t>
  </si>
  <si>
    <t xml:space="preserve">2+/4</t>
  </si>
  <si>
    <t xml:space="preserve">Geotextiles y productos relacionados. Características requeridas para su uso en sistemas de drenaje.</t>
  </si>
  <si>
    <t xml:space="preserve">EN  13164:2012+A1:2015</t>
  </si>
  <si>
    <t xml:space="preserve">1/3/4</t>
  </si>
  <si>
    <t xml:space="preserve">Productos aislantes térmicos para aplicaciones en la edificación. Productos manufacturados de poliestireno extruido (XPS). Especificación.</t>
  </si>
  <si>
    <t xml:space="preserve">EN  13108-2:2006</t>
  </si>
  <si>
    <t xml:space="preserve">1/2+/3/4</t>
  </si>
  <si>
    <t xml:space="preserve">Mezclas  bituminosas.  Especificaciones  de  materiales:  Parte  2:  Hormigón  asfáltico  para  capas muy  finas.</t>
  </si>
  <si>
    <t xml:space="preserve">EN  13108-2:2006/AC:2008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</si>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</sst>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31" customWidth="1"/>
    <col min="4" max="4" width="68.51" customWidth="1"/>
    <col min="5" max="5" width="1.87" customWidth="1"/>
    <col min="6" max="6" width="12.75" customWidth="1"/>
    <col min="7" max="7" width="1.53" customWidth="1"/>
    <col min="8" max="8" width="12.75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129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/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1"/>
      <c r="G10" s="11"/>
      <c r="H10" s="12">
        <v>0.29</v>
      </c>
      <c r="I10" s="12">
        <f ca="1">ROUND(INDIRECT(ADDRESS(ROW()+(0), COLUMN()+(-4), 1))*INDIRECT(ADDRESS(ROW()+(0), COLUMN()+(-1), 1)), 2)</f>
        <v>0.87</v>
      </c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0.105</v>
      </c>
      <c r="F11" s="11"/>
      <c r="G11" s="11"/>
      <c r="H11" s="12">
        <v>121.55</v>
      </c>
      <c r="I11" s="12">
        <f ca="1">ROUND(INDIRECT(ADDRESS(ROW()+(0), COLUMN()+(-4), 1))*INDIRECT(ADDRESS(ROW()+(0), COLUMN()+(-1), 1)), 2)</f>
        <v>12.76</v>
      </c>
    </row>
    <row r="12" spans="1:9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20</v>
      </c>
      <c r="F12" s="11"/>
      <c r="G12" s="11"/>
      <c r="H12" s="12">
        <v>0.1</v>
      </c>
      <c r="I12" s="12">
        <f ca="1">ROUND(INDIRECT(ADDRESS(ROW()+(0), COLUMN()+(-4), 1))*INDIRECT(ADDRESS(ROW()+(0), COLUMN()+(-1), 1)), 2)</f>
        <v>2</v>
      </c>
    </row>
    <row r="13" spans="1:9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0.012</v>
      </c>
      <c r="F13" s="11"/>
      <c r="G13" s="11"/>
      <c r="H13" s="12">
        <v>1.5</v>
      </c>
      <c r="I13" s="12">
        <f ca="1">ROUND(INDIRECT(ADDRESS(ROW()+(0), COLUMN()+(-4), 1))*INDIRECT(ADDRESS(ROW()+(0), COLUMN()+(-1), 1)), 2)</f>
        <v>0.02</v>
      </c>
    </row>
    <row r="14" spans="1:9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0.01</v>
      </c>
      <c r="F14" s="11"/>
      <c r="G14" s="11"/>
      <c r="H14" s="12">
        <v>1.34</v>
      </c>
      <c r="I14" s="12">
        <f ca="1">ROUND(INDIRECT(ADDRESS(ROW()+(0), COLUMN()+(-4), 1))*INDIRECT(ADDRESS(ROW()+(0), COLUMN()+(-1), 1)), 2)</f>
        <v>0.01</v>
      </c>
    </row>
    <row r="15" spans="1:9" ht="34.50" thickBot="1" customHeight="1">
      <c r="A15" s="1" t="s">
        <v>27</v>
      </c>
      <c r="B15" s="1"/>
      <c r="C15" s="10" t="s">
        <v>28</v>
      </c>
      <c r="D15" s="1" t="s">
        <v>29</v>
      </c>
      <c r="E15" s="11">
        <v>0.038</v>
      </c>
      <c r="F15" s="11"/>
      <c r="G15" s="11"/>
      <c r="H15" s="12">
        <v>53.48</v>
      </c>
      <c r="I15" s="12">
        <f ca="1">ROUND(INDIRECT(ADDRESS(ROW()+(0), COLUMN()+(-4), 1))*INDIRECT(ADDRESS(ROW()+(0), COLUMN()+(-1), 1)), 2)</f>
        <v>2.03</v>
      </c>
    </row>
    <row r="16" spans="1:9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1.1</v>
      </c>
      <c r="F16" s="11"/>
      <c r="G16" s="11"/>
      <c r="H16" s="12">
        <v>6.93</v>
      </c>
      <c r="I16" s="12">
        <f ca="1">ROUND(INDIRECT(ADDRESS(ROW()+(0), COLUMN()+(-4), 1))*INDIRECT(ADDRESS(ROW()+(0), COLUMN()+(-1), 1)), 2)</f>
        <v>7.62</v>
      </c>
    </row>
    <row r="17" spans="1:9" ht="34.50" thickBot="1" customHeight="1">
      <c r="A17" s="1" t="s">
        <v>33</v>
      </c>
      <c r="B17" s="1"/>
      <c r="C17" s="10" t="s">
        <v>34</v>
      </c>
      <c r="D17" s="1" t="s">
        <v>35</v>
      </c>
      <c r="E17" s="11">
        <v>1.1</v>
      </c>
      <c r="F17" s="11"/>
      <c r="G17" s="11"/>
      <c r="H17" s="12">
        <v>3.41</v>
      </c>
      <c r="I17" s="12">
        <f ca="1">ROUND(INDIRECT(ADDRESS(ROW()+(0), COLUMN()+(-4), 1))*INDIRECT(ADDRESS(ROW()+(0), COLUMN()+(-1), 1)), 2)</f>
        <v>3.75</v>
      </c>
    </row>
    <row r="18" spans="1:9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0.3</v>
      </c>
      <c r="F18" s="11"/>
      <c r="G18" s="11"/>
      <c r="H18" s="12">
        <v>3.3</v>
      </c>
      <c r="I18" s="12">
        <f ca="1">ROUND(INDIRECT(ADDRESS(ROW()+(0), COLUMN()+(-4), 1))*INDIRECT(ADDRESS(ROW()+(0), COLUMN()+(-1), 1)), 2)</f>
        <v>0.99</v>
      </c>
    </row>
    <row r="19" spans="1:9" ht="66.00" thickBot="1" customHeight="1">
      <c r="A19" s="1" t="s">
        <v>39</v>
      </c>
      <c r="B19" s="1"/>
      <c r="C19" s="10" t="s">
        <v>40</v>
      </c>
      <c r="D19" s="1" t="s">
        <v>41</v>
      </c>
      <c r="E19" s="11">
        <v>1.05</v>
      </c>
      <c r="F19" s="11"/>
      <c r="G19" s="11"/>
      <c r="H19" s="12">
        <v>0.68</v>
      </c>
      <c r="I19" s="12">
        <f ca="1">ROUND(INDIRECT(ADDRESS(ROW()+(0), COLUMN()+(-4), 1))*INDIRECT(ADDRESS(ROW()+(0), COLUMN()+(-1), 1)), 2)</f>
        <v>0.71</v>
      </c>
    </row>
    <row r="20" spans="1:9" ht="66.00" thickBot="1" customHeight="1">
      <c r="A20" s="1" t="s">
        <v>42</v>
      </c>
      <c r="B20" s="1"/>
      <c r="C20" s="10" t="s">
        <v>43</v>
      </c>
      <c r="D20" s="1" t="s">
        <v>44</v>
      </c>
      <c r="E20" s="11">
        <v>1.05</v>
      </c>
      <c r="F20" s="11"/>
      <c r="G20" s="11"/>
      <c r="H20" s="12">
        <v>9.26</v>
      </c>
      <c r="I20" s="12">
        <f ca="1">ROUND(INDIRECT(ADDRESS(ROW()+(0), COLUMN()+(-4), 1))*INDIRECT(ADDRESS(ROW()+(0), COLUMN()+(-1), 1)), 2)</f>
        <v>9.72</v>
      </c>
    </row>
    <row r="21" spans="1:9" ht="66.00" thickBot="1" customHeight="1">
      <c r="A21" s="1" t="s">
        <v>45</v>
      </c>
      <c r="B21" s="1"/>
      <c r="C21" s="10" t="s">
        <v>46</v>
      </c>
      <c r="D21" s="1" t="s">
        <v>47</v>
      </c>
      <c r="E21" s="11">
        <v>1.05</v>
      </c>
      <c r="F21" s="11"/>
      <c r="G21" s="11"/>
      <c r="H21" s="12">
        <v>0.93</v>
      </c>
      <c r="I21" s="12">
        <f ca="1">ROUND(INDIRECT(ADDRESS(ROW()+(0), COLUMN()+(-4), 1))*INDIRECT(ADDRESS(ROW()+(0), COLUMN()+(-1), 1)), 2)</f>
        <v>0.98</v>
      </c>
    </row>
    <row r="22" spans="1:9" ht="24.00" thickBot="1" customHeight="1">
      <c r="A22" s="1" t="s">
        <v>48</v>
      </c>
      <c r="B22" s="1"/>
      <c r="C22" s="10" t="s">
        <v>49</v>
      </c>
      <c r="D22" s="1" t="s">
        <v>50</v>
      </c>
      <c r="E22" s="11">
        <v>0.04</v>
      </c>
      <c r="F22" s="11"/>
      <c r="G22" s="11"/>
      <c r="H22" s="12">
        <v>133.3</v>
      </c>
      <c r="I22" s="12">
        <f ca="1">ROUND(INDIRECT(ADDRESS(ROW()+(0), COLUMN()+(-4), 1))*INDIRECT(ADDRESS(ROW()+(0), COLUMN()+(-1), 1)), 2)</f>
        <v>5.33</v>
      </c>
    </row>
    <row r="23" spans="1:9" ht="24.00" thickBot="1" customHeight="1">
      <c r="A23" s="1" t="s">
        <v>51</v>
      </c>
      <c r="B23" s="1"/>
      <c r="C23" s="10" t="s">
        <v>52</v>
      </c>
      <c r="D23" s="1" t="s">
        <v>53</v>
      </c>
      <c r="E23" s="13">
        <v>0.184</v>
      </c>
      <c r="F23" s="13"/>
      <c r="G23" s="13"/>
      <c r="H23" s="14">
        <v>89.06</v>
      </c>
      <c r="I23" s="14">
        <f ca="1">ROUND(INDIRECT(ADDRESS(ROW()+(0), COLUMN()+(-4), 1))*INDIRECT(ADDRESS(ROW()+(0), COLUMN()+(-1), 1)), 2)</f>
        <v>16.39</v>
      </c>
    </row>
    <row r="24" spans="1:9" ht="13.50" thickBot="1" customHeight="1">
      <c r="A24" s="15"/>
      <c r="B24" s="15"/>
      <c r="C24" s="15"/>
      <c r="D24" s="15"/>
      <c r="E24" s="9" t="s">
        <v>54</v>
      </c>
      <c r="F24" s="9"/>
      <c r="G24" s="9"/>
      <c r="H24" s="9"/>
      <c r="I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63.18</v>
      </c>
    </row>
    <row r="25" spans="1:9" ht="13.50" thickBot="1" customHeight="1">
      <c r="A25" s="15">
        <v>2</v>
      </c>
      <c r="B25" s="15"/>
      <c r="C25" s="15"/>
      <c r="D25" s="18" t="s">
        <v>55</v>
      </c>
      <c r="E25" s="18"/>
      <c r="F25" s="18"/>
      <c r="G25" s="18"/>
      <c r="H25" s="15"/>
      <c r="I25" s="15"/>
    </row>
    <row r="26" spans="1:9" ht="13.50" thickBot="1" customHeight="1">
      <c r="A26" s="1" t="s">
        <v>56</v>
      </c>
      <c r="B26" s="1"/>
      <c r="C26" s="10" t="s">
        <v>57</v>
      </c>
      <c r="D26" s="1" t="s">
        <v>58</v>
      </c>
      <c r="E26" s="11">
        <v>0.008</v>
      </c>
      <c r="F26" s="11"/>
      <c r="G26" s="11"/>
      <c r="H26" s="12">
        <v>227.25</v>
      </c>
      <c r="I26" s="12">
        <f ca="1">ROUND(INDIRECT(ADDRESS(ROW()+(0), COLUMN()+(-4), 1))*INDIRECT(ADDRESS(ROW()+(0), COLUMN()+(-1), 1)), 2)</f>
        <v>1.82</v>
      </c>
    </row>
    <row r="27" spans="1:9" ht="24.00" thickBot="1" customHeight="1">
      <c r="A27" s="1" t="s">
        <v>59</v>
      </c>
      <c r="B27" s="1"/>
      <c r="C27" s="10" t="s">
        <v>60</v>
      </c>
      <c r="D27" s="1" t="s">
        <v>61</v>
      </c>
      <c r="E27" s="11">
        <v>0.003</v>
      </c>
      <c r="F27" s="11"/>
      <c r="G27" s="11"/>
      <c r="H27" s="12">
        <v>55.71</v>
      </c>
      <c r="I27" s="12">
        <f ca="1">ROUND(INDIRECT(ADDRESS(ROW()+(0), COLUMN()+(-4), 1))*INDIRECT(ADDRESS(ROW()+(0), COLUMN()+(-1), 1)), 2)</f>
        <v>0.17</v>
      </c>
    </row>
    <row r="28" spans="1:9" ht="13.50" thickBot="1" customHeight="1">
      <c r="A28" s="1" t="s">
        <v>62</v>
      </c>
      <c r="B28" s="1"/>
      <c r="C28" s="10" t="s">
        <v>63</v>
      </c>
      <c r="D28" s="1" t="s">
        <v>64</v>
      </c>
      <c r="E28" s="13">
        <v>0.073</v>
      </c>
      <c r="F28" s="13"/>
      <c r="G28" s="13"/>
      <c r="H28" s="14">
        <v>3.45</v>
      </c>
      <c r="I28" s="14">
        <f ca="1">ROUND(INDIRECT(ADDRESS(ROW()+(0), COLUMN()+(-4), 1))*INDIRECT(ADDRESS(ROW()+(0), COLUMN()+(-1), 1)), 2)</f>
        <v>0.25</v>
      </c>
    </row>
    <row r="29" spans="1:9" ht="13.50" thickBot="1" customHeight="1">
      <c r="A29" s="15"/>
      <c r="B29" s="15"/>
      <c r="C29" s="15"/>
      <c r="D29" s="15"/>
      <c r="E29" s="9" t="s">
        <v>65</v>
      </c>
      <c r="F29" s="9"/>
      <c r="G29" s="9"/>
      <c r="H29" s="9"/>
      <c r="I29" s="17">
        <f ca="1">ROUND(SUM(INDIRECT(ADDRESS(ROW()+(-1), COLUMN()+(0), 1)),INDIRECT(ADDRESS(ROW()+(-2), COLUMN()+(0), 1)),INDIRECT(ADDRESS(ROW()+(-3), COLUMN()+(0), 1))), 2)</f>
        <v>2.24</v>
      </c>
    </row>
    <row r="30" spans="1:9" ht="13.50" thickBot="1" customHeight="1">
      <c r="A30" s="15">
        <v>3</v>
      </c>
      <c r="B30" s="15"/>
      <c r="C30" s="15"/>
      <c r="D30" s="18" t="s">
        <v>66</v>
      </c>
      <c r="E30" s="18"/>
      <c r="F30" s="18"/>
      <c r="G30" s="18"/>
      <c r="H30" s="15"/>
      <c r="I30" s="15"/>
    </row>
    <row r="31" spans="1:9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0.444</v>
      </c>
      <c r="F31" s="11"/>
      <c r="G31" s="11"/>
      <c r="H31" s="12">
        <v>23.97</v>
      </c>
      <c r="I31" s="12">
        <f ca="1">ROUND(INDIRECT(ADDRESS(ROW()+(0), COLUMN()+(-4), 1))*INDIRECT(ADDRESS(ROW()+(0), COLUMN()+(-1), 1)), 2)</f>
        <v>10.64</v>
      </c>
    </row>
    <row r="32" spans="1:9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0.729</v>
      </c>
      <c r="F32" s="11"/>
      <c r="G32" s="11"/>
      <c r="H32" s="12">
        <v>22.51</v>
      </c>
      <c r="I32" s="12">
        <f ca="1">ROUND(INDIRECT(ADDRESS(ROW()+(0), COLUMN()+(-4), 1))*INDIRECT(ADDRESS(ROW()+(0), COLUMN()+(-1), 1)), 2)</f>
        <v>16.41</v>
      </c>
    </row>
    <row r="33" spans="1:9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0.153</v>
      </c>
      <c r="F33" s="11"/>
      <c r="G33" s="11"/>
      <c r="H33" s="12">
        <v>23.97</v>
      </c>
      <c r="I33" s="12">
        <f ca="1">ROUND(INDIRECT(ADDRESS(ROW()+(0), COLUMN()+(-4), 1))*INDIRECT(ADDRESS(ROW()+(0), COLUMN()+(-1), 1)), 2)</f>
        <v>3.67</v>
      </c>
    </row>
    <row r="34" spans="1:9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0.153</v>
      </c>
      <c r="F34" s="11"/>
      <c r="G34" s="11"/>
      <c r="H34" s="12">
        <v>22.77</v>
      </c>
      <c r="I34" s="12">
        <f ca="1">ROUND(INDIRECT(ADDRESS(ROW()+(0), COLUMN()+(-4), 1))*INDIRECT(ADDRESS(ROW()+(0), COLUMN()+(-1), 1)), 2)</f>
        <v>3.48</v>
      </c>
    </row>
    <row r="35" spans="1:9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0.055</v>
      </c>
      <c r="F35" s="11"/>
      <c r="G35" s="11"/>
      <c r="H35" s="12">
        <v>24.64</v>
      </c>
      <c r="I35" s="12">
        <f ca="1">ROUND(INDIRECT(ADDRESS(ROW()+(0), COLUMN()+(-4), 1))*INDIRECT(ADDRESS(ROW()+(0), COLUMN()+(-1), 1)), 2)</f>
        <v>1.36</v>
      </c>
    </row>
    <row r="36" spans="1:9" ht="13.50" thickBot="1" customHeight="1">
      <c r="A36" s="1" t="s">
        <v>82</v>
      </c>
      <c r="B36" s="1"/>
      <c r="C36" s="10" t="s">
        <v>83</v>
      </c>
      <c r="D36" s="1" t="s">
        <v>84</v>
      </c>
      <c r="E36" s="13">
        <v>0.055</v>
      </c>
      <c r="F36" s="13"/>
      <c r="G36" s="13"/>
      <c r="H36" s="14">
        <v>22.77</v>
      </c>
      <c r="I36" s="14">
        <f ca="1">ROUND(INDIRECT(ADDRESS(ROW()+(0), COLUMN()+(-4), 1))*INDIRECT(ADDRESS(ROW()+(0), COLUMN()+(-1), 1)), 2)</f>
        <v>1.25</v>
      </c>
    </row>
    <row r="37" spans="1:9" ht="13.50" thickBot="1" customHeight="1">
      <c r="A37" s="15"/>
      <c r="B37" s="15"/>
      <c r="C37" s="15"/>
      <c r="D37" s="15"/>
      <c r="E37" s="9" t="s">
        <v>85</v>
      </c>
      <c r="F37" s="9"/>
      <c r="G37" s="9"/>
      <c r="H37" s="9"/>
      <c r="I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36.81</v>
      </c>
    </row>
    <row r="38" spans="1:9" ht="13.50" thickBot="1" customHeight="1">
      <c r="A38" s="15">
        <v>4</v>
      </c>
      <c r="B38" s="15"/>
      <c r="C38" s="15"/>
      <c r="D38" s="18" t="s">
        <v>86</v>
      </c>
      <c r="E38" s="18"/>
      <c r="F38" s="18"/>
      <c r="G38" s="18"/>
      <c r="H38" s="15"/>
      <c r="I38" s="15"/>
    </row>
    <row r="39" spans="1:9" ht="13.50" thickBot="1" customHeight="1">
      <c r="A39" s="19"/>
      <c r="B39" s="19"/>
      <c r="C39" s="20" t="s">
        <v>87</v>
      </c>
      <c r="D39" s="19" t="s">
        <v>88</v>
      </c>
      <c r="E39" s="13">
        <v>2</v>
      </c>
      <c r="F39" s="13"/>
      <c r="G39" s="13"/>
      <c r="H39" s="14">
        <f ca="1">ROUND(SUM(INDIRECT(ADDRESS(ROW()+(-2), COLUMN()+(1), 1)),INDIRECT(ADDRESS(ROW()+(-10), COLUMN()+(1), 1)),INDIRECT(ADDRESS(ROW()+(-15), COLUMN()+(1), 1))), 2)</f>
        <v>102.23</v>
      </c>
      <c r="I39" s="14">
        <f ca="1">ROUND(INDIRECT(ADDRESS(ROW()+(0), COLUMN()+(-4), 1))*INDIRECT(ADDRESS(ROW()+(0), COLUMN()+(-1), 1))/100, 2)</f>
        <v>2.04</v>
      </c>
    </row>
    <row r="40" spans="1:9" ht="13.50" thickBot="1" customHeight="1">
      <c r="A40" s="21" t="s">
        <v>89</v>
      </c>
      <c r="B40" s="21"/>
      <c r="C40" s="22"/>
      <c r="D40" s="23"/>
      <c r="E40" s="24" t="s">
        <v>90</v>
      </c>
      <c r="F40" s="24"/>
      <c r="G40" s="24"/>
      <c r="H40" s="25"/>
      <c r="I40" s="26">
        <f ca="1">ROUND(SUM(INDIRECT(ADDRESS(ROW()+(-1), COLUMN()+(0), 1)),INDIRECT(ADDRESS(ROW()+(-3), COLUMN()+(0), 1)),INDIRECT(ADDRESS(ROW()+(-11), COLUMN()+(0), 1)),INDIRECT(ADDRESS(ROW()+(-16), COLUMN()+(0), 1))), 2)</f>
        <v>104.27</v>
      </c>
    </row>
    <row r="43" spans="1:9" ht="13.50" thickBot="1" customHeight="1">
      <c r="A43" s="27" t="s">
        <v>91</v>
      </c>
      <c r="B43" s="27"/>
      <c r="C43" s="27"/>
      <c r="D43" s="27"/>
      <c r="E43" s="27"/>
      <c r="F43" s="27" t="s">
        <v>92</v>
      </c>
      <c r="G43" s="27" t="s">
        <v>93</v>
      </c>
      <c r="H43" s="27"/>
      <c r="I43" s="27" t="s">
        <v>94</v>
      </c>
    </row>
    <row r="44" spans="1:9" ht="13.50" thickBot="1" customHeight="1">
      <c r="A44" s="28" t="s">
        <v>95</v>
      </c>
      <c r="B44" s="28"/>
      <c r="C44" s="28"/>
      <c r="D44" s="28"/>
      <c r="E44" s="28"/>
      <c r="F44" s="29">
        <v>1.06202e+06</v>
      </c>
      <c r="G44" s="29">
        <v>1.06202e+06</v>
      </c>
      <c r="H44" s="29"/>
      <c r="I44" s="29" t="s">
        <v>96</v>
      </c>
    </row>
    <row r="45" spans="1:9" ht="13.50" thickBot="1" customHeight="1">
      <c r="A45" s="30" t="s">
        <v>97</v>
      </c>
      <c r="B45" s="30"/>
      <c r="C45" s="30"/>
      <c r="D45" s="30"/>
      <c r="E45" s="30"/>
      <c r="F45" s="31"/>
      <c r="G45" s="31"/>
      <c r="H45" s="31"/>
      <c r="I45" s="31"/>
    </row>
    <row r="46" spans="1:9" ht="13.50" thickBot="1" customHeight="1">
      <c r="A46" s="28" t="s">
        <v>98</v>
      </c>
      <c r="B46" s="28"/>
      <c r="C46" s="28"/>
      <c r="D46" s="28"/>
      <c r="E46" s="28"/>
      <c r="F46" s="29">
        <v>132003</v>
      </c>
      <c r="G46" s="29">
        <v>162004</v>
      </c>
      <c r="H46" s="29"/>
      <c r="I46" s="29" t="s">
        <v>99</v>
      </c>
    </row>
    <row r="47" spans="1:9" ht="13.50" thickBot="1" customHeight="1">
      <c r="A47" s="32" t="s">
        <v>100</v>
      </c>
      <c r="B47" s="32"/>
      <c r="C47" s="32"/>
      <c r="D47" s="32"/>
      <c r="E47" s="32"/>
      <c r="F47" s="33"/>
      <c r="G47" s="33"/>
      <c r="H47" s="33"/>
      <c r="I47" s="33"/>
    </row>
    <row r="48" spans="1:9" ht="13.50" thickBot="1" customHeight="1">
      <c r="A48" s="30" t="s">
        <v>101</v>
      </c>
      <c r="B48" s="30"/>
      <c r="C48" s="30"/>
      <c r="D48" s="30"/>
      <c r="E48" s="30"/>
      <c r="F48" s="31">
        <v>112010</v>
      </c>
      <c r="G48" s="31">
        <v>112010</v>
      </c>
      <c r="H48" s="31"/>
      <c r="I48" s="31"/>
    </row>
    <row r="49" spans="1:9" ht="13.50" thickBot="1" customHeight="1">
      <c r="A49" s="28" t="s">
        <v>102</v>
      </c>
      <c r="B49" s="28"/>
      <c r="C49" s="28"/>
      <c r="D49" s="28"/>
      <c r="E49" s="28"/>
      <c r="F49" s="29">
        <v>172012</v>
      </c>
      <c r="G49" s="29">
        <v>172013</v>
      </c>
      <c r="H49" s="29"/>
      <c r="I49" s="29" t="s">
        <v>103</v>
      </c>
    </row>
    <row r="50" spans="1:9" ht="13.50" thickBot="1" customHeight="1">
      <c r="A50" s="30" t="s">
        <v>104</v>
      </c>
      <c r="B50" s="30"/>
      <c r="C50" s="30"/>
      <c r="D50" s="30"/>
      <c r="E50" s="30"/>
      <c r="F50" s="31"/>
      <c r="G50" s="31"/>
      <c r="H50" s="31"/>
      <c r="I50" s="31"/>
    </row>
    <row r="51" spans="1:9" ht="13.50" thickBot="1" customHeight="1">
      <c r="A51" s="28" t="s">
        <v>105</v>
      </c>
      <c r="B51" s="28"/>
      <c r="C51" s="28"/>
      <c r="D51" s="28"/>
      <c r="E51" s="28"/>
      <c r="F51" s="29">
        <v>1.07202e+06</v>
      </c>
      <c r="G51" s="29">
        <v>1.07202e+06</v>
      </c>
      <c r="H51" s="29"/>
      <c r="I51" s="29" t="s">
        <v>106</v>
      </c>
    </row>
    <row r="52" spans="1:9" ht="24.00" thickBot="1" customHeight="1">
      <c r="A52" s="30" t="s">
        <v>107</v>
      </c>
      <c r="B52" s="30"/>
      <c r="C52" s="30"/>
      <c r="D52" s="30"/>
      <c r="E52" s="30"/>
      <c r="F52" s="31"/>
      <c r="G52" s="31"/>
      <c r="H52" s="31"/>
      <c r="I52" s="31"/>
    </row>
    <row r="53" spans="1:9" ht="13.50" thickBot="1" customHeight="1">
      <c r="A53" s="28" t="s">
        <v>108</v>
      </c>
      <c r="B53" s="28"/>
      <c r="C53" s="28"/>
      <c r="D53" s="28"/>
      <c r="E53" s="28"/>
      <c r="F53" s="29">
        <v>1.18202e+06</v>
      </c>
      <c r="G53" s="29">
        <v>1.18202e+06</v>
      </c>
      <c r="H53" s="29"/>
      <c r="I53" s="29" t="s">
        <v>109</v>
      </c>
    </row>
    <row r="54" spans="1:9" ht="13.50" thickBot="1" customHeight="1">
      <c r="A54" s="30" t="s">
        <v>110</v>
      </c>
      <c r="B54" s="30"/>
      <c r="C54" s="30"/>
      <c r="D54" s="30"/>
      <c r="E54" s="30"/>
      <c r="F54" s="31"/>
      <c r="G54" s="31"/>
      <c r="H54" s="31"/>
      <c r="I54" s="31"/>
    </row>
    <row r="55" spans="1:9" ht="13.50" thickBot="1" customHeight="1">
      <c r="A55" s="28" t="s">
        <v>111</v>
      </c>
      <c r="B55" s="28"/>
      <c r="C55" s="28"/>
      <c r="D55" s="28"/>
      <c r="E55" s="28"/>
      <c r="F55" s="29">
        <v>142010</v>
      </c>
      <c r="G55" s="29">
        <v>1.10201e+06</v>
      </c>
      <c r="H55" s="29"/>
      <c r="I55" s="29" t="s">
        <v>112</v>
      </c>
    </row>
    <row r="56" spans="1:9" ht="24.00" thickBot="1" customHeight="1">
      <c r="A56" s="30" t="s">
        <v>113</v>
      </c>
      <c r="B56" s="30"/>
      <c r="C56" s="30"/>
      <c r="D56" s="30"/>
      <c r="E56" s="30"/>
      <c r="F56" s="31"/>
      <c r="G56" s="31"/>
      <c r="H56" s="31"/>
      <c r="I56" s="31"/>
    </row>
    <row r="57" spans="1:9" ht="13.50" thickBot="1" customHeight="1">
      <c r="A57" s="28" t="s">
        <v>114</v>
      </c>
      <c r="B57" s="28"/>
      <c r="C57" s="28"/>
      <c r="D57" s="28"/>
      <c r="E57" s="28"/>
      <c r="F57" s="29">
        <v>1.03202e+06</v>
      </c>
      <c r="G57" s="29">
        <v>1.03202e+06</v>
      </c>
      <c r="H57" s="29"/>
      <c r="I57" s="29" t="s">
        <v>115</v>
      </c>
    </row>
    <row r="58" spans="1:9" ht="13.50" thickBot="1" customHeight="1">
      <c r="A58" s="30" t="s">
        <v>116</v>
      </c>
      <c r="B58" s="30"/>
      <c r="C58" s="30"/>
      <c r="D58" s="30"/>
      <c r="E58" s="30"/>
      <c r="F58" s="31"/>
      <c r="G58" s="31"/>
      <c r="H58" s="31"/>
      <c r="I58" s="31"/>
    </row>
    <row r="59" spans="1:9" ht="13.50" thickBot="1" customHeight="1">
      <c r="A59" s="28" t="s">
        <v>117</v>
      </c>
      <c r="B59" s="28"/>
      <c r="C59" s="28"/>
      <c r="D59" s="28"/>
      <c r="E59" s="28"/>
      <c r="F59" s="29">
        <v>1.07202e+06</v>
      </c>
      <c r="G59" s="29">
        <v>1.07202e+06</v>
      </c>
      <c r="H59" s="29"/>
      <c r="I59" s="29" t="s">
        <v>118</v>
      </c>
    </row>
    <row r="60" spans="1:9" ht="24.00" thickBot="1" customHeight="1">
      <c r="A60" s="30" t="s">
        <v>119</v>
      </c>
      <c r="B60" s="30"/>
      <c r="C60" s="30"/>
      <c r="D60" s="30"/>
      <c r="E60" s="30"/>
      <c r="F60" s="31"/>
      <c r="G60" s="31"/>
      <c r="H60" s="31"/>
      <c r="I60" s="31"/>
    </row>
    <row r="61" spans="1:9" ht="13.50" thickBot="1" customHeight="1">
      <c r="A61" s="28" t="s">
        <v>120</v>
      </c>
      <c r="B61" s="28"/>
      <c r="C61" s="28"/>
      <c r="D61" s="28"/>
      <c r="E61" s="28"/>
      <c r="F61" s="29">
        <v>132007</v>
      </c>
      <c r="G61" s="29">
        <v>132008</v>
      </c>
      <c r="H61" s="29"/>
      <c r="I61" s="29" t="s">
        <v>121</v>
      </c>
    </row>
    <row r="62" spans="1:9" ht="13.50" thickBot="1" customHeight="1">
      <c r="A62" s="32" t="s">
        <v>122</v>
      </c>
      <c r="B62" s="32"/>
      <c r="C62" s="32"/>
      <c r="D62" s="32"/>
      <c r="E62" s="32"/>
      <c r="F62" s="33"/>
      <c r="G62" s="33"/>
      <c r="H62" s="33"/>
      <c r="I62" s="33"/>
    </row>
    <row r="63" spans="1:9" ht="13.50" thickBot="1" customHeight="1">
      <c r="A63" s="30" t="s">
        <v>123</v>
      </c>
      <c r="B63" s="30"/>
      <c r="C63" s="30"/>
      <c r="D63" s="30"/>
      <c r="E63" s="30"/>
      <c r="F63" s="31">
        <v>112009</v>
      </c>
      <c r="G63" s="31">
        <v>112009</v>
      </c>
      <c r="H63" s="31"/>
      <c r="I63" s="31"/>
    </row>
    <row r="66" spans="1:1" ht="33.75" thickBot="1" customHeight="1">
      <c r="A66" s="1" t="s">
        <v>124</v>
      </c>
      <c r="B66" s="1"/>
      <c r="C66" s="1"/>
      <c r="D66" s="1"/>
      <c r="E66" s="1"/>
      <c r="F66" s="1"/>
      <c r="G66" s="1"/>
      <c r="H66" s="1"/>
      <c r="I66" s="1"/>
    </row>
    <row r="67" spans="1:1" ht="33.75" thickBot="1" customHeight="1">
      <c r="A67" s="1" t="s">
        <v>125</v>
      </c>
      <c r="B67" s="1"/>
      <c r="C67" s="1"/>
      <c r="D67" s="1"/>
      <c r="E67" s="1"/>
      <c r="F67" s="1"/>
      <c r="G67" s="1"/>
      <c r="H67" s="1"/>
      <c r="I67" s="1"/>
    </row>
    <row r="68" spans="1:1" ht="33.75" thickBot="1" customHeight="1">
      <c r="A68" s="1" t="s">
        <v>126</v>
      </c>
      <c r="B68" s="1"/>
      <c r="C68" s="1"/>
      <c r="D68" s="1"/>
      <c r="E68" s="1"/>
      <c r="F68" s="1"/>
      <c r="G68" s="1"/>
      <c r="H68" s="1"/>
      <c r="I68" s="1"/>
    </row>
  </sheetData>
  <mergeCells count="123">
    <mergeCell ref="A1:I1"/>
    <mergeCell ref="C3:I3"/>
    <mergeCell ref="A5:I5"/>
    <mergeCell ref="A8:B8"/>
    <mergeCell ref="E8:G8"/>
    <mergeCell ref="A9:B9"/>
    <mergeCell ref="D9:G9"/>
    <mergeCell ref="A10:B10"/>
    <mergeCell ref="E10:G10"/>
    <mergeCell ref="A11:B11"/>
    <mergeCell ref="E11:G11"/>
    <mergeCell ref="A12:B12"/>
    <mergeCell ref="E12:G12"/>
    <mergeCell ref="A13:B13"/>
    <mergeCell ref="E13:G13"/>
    <mergeCell ref="A14:B14"/>
    <mergeCell ref="E14:G14"/>
    <mergeCell ref="A15:B15"/>
    <mergeCell ref="E15:G15"/>
    <mergeCell ref="A16:B16"/>
    <mergeCell ref="E16:G16"/>
    <mergeCell ref="A17:B17"/>
    <mergeCell ref="E17:G17"/>
    <mergeCell ref="A18:B18"/>
    <mergeCell ref="E18:G18"/>
    <mergeCell ref="A19:B19"/>
    <mergeCell ref="E19:G19"/>
    <mergeCell ref="A20:B20"/>
    <mergeCell ref="E20:G20"/>
    <mergeCell ref="A21:B21"/>
    <mergeCell ref="E21:G21"/>
    <mergeCell ref="A22:B22"/>
    <mergeCell ref="E22:G22"/>
    <mergeCell ref="A23:B23"/>
    <mergeCell ref="E23:G23"/>
    <mergeCell ref="A24:B24"/>
    <mergeCell ref="E24:H24"/>
    <mergeCell ref="A25:B25"/>
    <mergeCell ref="D25:G25"/>
    <mergeCell ref="A26:B26"/>
    <mergeCell ref="E26:G26"/>
    <mergeCell ref="A27:B27"/>
    <mergeCell ref="E27:G27"/>
    <mergeCell ref="A28:B28"/>
    <mergeCell ref="E28:G28"/>
    <mergeCell ref="A29:B29"/>
    <mergeCell ref="E29:H29"/>
    <mergeCell ref="A30:B30"/>
    <mergeCell ref="D30:G30"/>
    <mergeCell ref="A31:B31"/>
    <mergeCell ref="E31:G31"/>
    <mergeCell ref="A32:B32"/>
    <mergeCell ref="E32:G32"/>
    <mergeCell ref="A33:B33"/>
    <mergeCell ref="E33:G33"/>
    <mergeCell ref="A34:B34"/>
    <mergeCell ref="E34:G34"/>
    <mergeCell ref="A35:B35"/>
    <mergeCell ref="E35:G35"/>
    <mergeCell ref="A36:B36"/>
    <mergeCell ref="E36:G36"/>
    <mergeCell ref="A37:B37"/>
    <mergeCell ref="E37:H37"/>
    <mergeCell ref="A38:B38"/>
    <mergeCell ref="D38:G38"/>
    <mergeCell ref="A39:B39"/>
    <mergeCell ref="E39:G39"/>
    <mergeCell ref="A40:D40"/>
    <mergeCell ref="E40:H40"/>
    <mergeCell ref="A43:E43"/>
    <mergeCell ref="G43:H43"/>
    <mergeCell ref="A44:E44"/>
    <mergeCell ref="F44:F45"/>
    <mergeCell ref="G44:H45"/>
    <mergeCell ref="I44:I45"/>
    <mergeCell ref="A45:E45"/>
    <mergeCell ref="A46:E46"/>
    <mergeCell ref="G46:H46"/>
    <mergeCell ref="I46:I48"/>
    <mergeCell ref="A47:E47"/>
    <mergeCell ref="G47:H47"/>
    <mergeCell ref="A48:E48"/>
    <mergeCell ref="G48:H48"/>
    <mergeCell ref="A49:E49"/>
    <mergeCell ref="F49:F50"/>
    <mergeCell ref="G49:H50"/>
    <mergeCell ref="I49:I50"/>
    <mergeCell ref="A50:E50"/>
    <mergeCell ref="A51:E51"/>
    <mergeCell ref="F51:F52"/>
    <mergeCell ref="G51:H52"/>
    <mergeCell ref="I51:I52"/>
    <mergeCell ref="A52:E52"/>
    <mergeCell ref="A53:E53"/>
    <mergeCell ref="F53:F54"/>
    <mergeCell ref="G53:H54"/>
    <mergeCell ref="I53:I54"/>
    <mergeCell ref="A54:E54"/>
    <mergeCell ref="A55:E55"/>
    <mergeCell ref="F55:F56"/>
    <mergeCell ref="G55:H56"/>
    <mergeCell ref="I55:I56"/>
    <mergeCell ref="A56:E56"/>
    <mergeCell ref="A57:E57"/>
    <mergeCell ref="F57:F58"/>
    <mergeCell ref="G57:H58"/>
    <mergeCell ref="I57:I58"/>
    <mergeCell ref="A58:E58"/>
    <mergeCell ref="A59:E59"/>
    <mergeCell ref="F59:F60"/>
    <mergeCell ref="G59:H60"/>
    <mergeCell ref="I59:I60"/>
    <mergeCell ref="A60:E60"/>
    <mergeCell ref="A61:E61"/>
    <mergeCell ref="G61:H61"/>
    <mergeCell ref="I61:I63"/>
    <mergeCell ref="A62:E62"/>
    <mergeCell ref="G62:H62"/>
    <mergeCell ref="A63:E63"/>
    <mergeCell ref="G63:H63"/>
    <mergeCell ref="A66:I66"/>
    <mergeCell ref="A67:I67"/>
    <mergeCell ref="A68:I68"/>
  </mergeCells>
  <pageMargins left="0.147638" right="0.147638" top="0.206693" bottom="0.206693" header="0.0" footer="0.0"/>
  <pageSetup paperSize="9" orientation="portrait"/>
  <rowBreaks count="0" manualBreakCount="0">
    </rowBreaks>
</worksheet>
</file>