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<sst xmlns="http://schemas.openxmlformats.org/spreadsheetml/2006/main" count="29" uniqueCount="29">
  <si>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</si>
  <si>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III101</t>
  </si>
  <si>
    <t xml:space="preserve">Ud</t>
  </si>
  <si>
    <t xml:space="preserve">Luminaria circular tipo Downlight, con lámpara LED. Instalación empotrada.</t>
  </si>
  <si>
    <r>
      <rPr>
        <sz val="8.25"/>
        <color rgb="FF000000"/>
        <rFont val="Arial"/>
        <family val="2"/>
      </rPr>
      <t xml:space="preserve">Luminaria circular fija de techo tipo Downlight, no regulable, de 11 W, alimentación a 220/240 V y 50-60 Hz, de 97,5 mm de diámetro de empotramiento y 112 mm de altura, con lámpara LED no reemplazable, temperatura de color 4000 K, óptica formada por reflector recubierto con aluminio vaporizado, acabado muy brillante, de alto rendimiento, haz de luz intensivo 29°, aro embellecedor de aluminio inyectado, acabado termoesmaltado, de color blanco, índice de deslumbramiento unificado menor de 19, índice de reproducción cromática mayor de 90, flujo luminoso 1005 lúmenes, grado de protección IP20, con flejes de fijación. Instalación empotrada.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</si>
  <si>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</si>
  <si>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</si>
  <si>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</si>
  <si>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</si>
  <si>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</si>
  <si>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</si>
  <si>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</si>
  <si>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mt34lle010gb</t>
  </si>
  <si>
    <t xml:space="preserve">Ud</t>
  </si>
  <si>
    <t xml:space="preserve">Luminaria circular fija de techo tipo Downlight, no regulable, de 11 W, alimentación a 220/240 V y 50-60 Hz, de 97,5 mm de diámetro de empotramiento y 112 mm de altura, con lámpara LED no reemplazable, temperatura de color 4000 K, óptica formada por reflector recubierto con aluminio vaporizado, acabado muy brillante, de alto rendimiento, haz de luz intensivo 29°, aro embellecedor de aluminio inyectado, acabado termoesmaltado, de color blanco, índice de deslumbramiento unificado menor de 19, índice de reproducción cromática mayor de 90, flujo luminoso 1005 lúmenes, grado de protección IP20, con flejes de fijación, para empotrar.</t>
  </si>
  <si>
    <t xml:space="preserve">Subtotal materiales:</t>
  </si>
  <si>
    <t xml:space="preserve">Mano de obra</t>
  </si>
  <si>
    <t xml:space="preserve">mo003</t>
  </si>
  <si>
    <t xml:space="preserve">h</t>
  </si>
  <si>
    <t xml:space="preserve">Oficial 1ª electricista.</t>
  </si>
  <si>
    <t xml:space="preserve">mo102</t>
  </si>
  <si>
    <t xml:space="preserve">h</t>
  </si>
  <si>
    <t xml:space="preserve">Ayudante electricista.</t>
  </si>
  <si>
    <t xml:space="preserve">Subtotal mano de obra:</t>
  </si>
  <si>
    <t xml:space="preserve">Costes directos complementarios</t>
  </si>
  <si>
    <t xml:space="preserve">%</t>
  </si>
  <si>
    <t xml:space="preserve">Costes directos complementarios</t>
  </si>
  <si>
    <t xml:space="preserve">Coste de mantenimiento decenal: 57,46€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</si>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</sst>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4.80" customWidth="1"/>
    <col min="5" max="5" width="13.60" customWidth="1"/>
    <col min="6" max="6" width="10.3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87.00" thickBot="1" customHeight="1">
      <c r="A10" s="1" t="s">
        <v>12</v>
      </c>
      <c r="B10" s="1"/>
      <c r="C10" s="10" t="s">
        <v>13</v>
      </c>
      <c r="D10" s="1" t="s">
        <v>14</v>
      </c>
      <c r="E10" s="12">
        <v>1</v>
      </c>
      <c r="F10" s="14">
        <v>127.2</v>
      </c>
      <c r="G10" s="14">
        <f ca="1">ROUND(INDIRECT(ADDRESS(ROW()+(0), COLUMN()+(-2), 1))*INDIRECT(ADDRESS(ROW()+(0), COLUMN()+(-1), 1)), 2)</f>
        <v>127.2</v>
      </c>
    </row>
    <row r="11" spans="1:7" ht="13.50" thickBot="1" customHeight="1">
      <c r="A11" s="15"/>
      <c r="B11" s="15"/>
      <c r="C11" s="15"/>
      <c r="D11" s="15"/>
      <c r="E11" s="9" t="s">
        <v>15</v>
      </c>
      <c r="F11" s="9"/>
      <c r="G11" s="17">
        <f ca="1">ROUND(SUM(INDIRECT(ADDRESS(ROW()+(-1), COLUMN()+(0), 1))), 2)</f>
        <v>127.2</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0.322</v>
      </c>
      <c r="F13" s="13">
        <v>22</v>
      </c>
      <c r="G13" s="13">
        <f ca="1">ROUND(INDIRECT(ADDRESS(ROW()+(0), COLUMN()+(-2), 1))*INDIRECT(ADDRESS(ROW()+(0), COLUMN()+(-1), 1)), 2)</f>
        <v>7.08</v>
      </c>
    </row>
    <row r="14" spans="1:7" ht="13.50" thickBot="1" customHeight="1">
      <c r="A14" s="1" t="s">
        <v>20</v>
      </c>
      <c r="B14" s="1"/>
      <c r="C14" s="10" t="s">
        <v>21</v>
      </c>
      <c r="D14" s="1" t="s">
        <v>22</v>
      </c>
      <c r="E14" s="12">
        <v>0.322</v>
      </c>
      <c r="F14" s="14">
        <v>20.3</v>
      </c>
      <c r="G14" s="14">
        <f ca="1">ROUND(INDIRECT(ADDRESS(ROW()+(0), COLUMN()+(-2), 1))*INDIRECT(ADDRESS(ROW()+(0), COLUMN()+(-1), 1)), 2)</f>
        <v>6.54</v>
      </c>
    </row>
    <row r="15" spans="1:7" ht="13.50" thickBot="1" customHeight="1">
      <c r="A15" s="15"/>
      <c r="B15" s="15"/>
      <c r="C15" s="15"/>
      <c r="D15" s="15"/>
      <c r="E15" s="9" t="s">
        <v>23</v>
      </c>
      <c r="F15" s="9"/>
      <c r="G15" s="17">
        <f ca="1">ROUND(SUM(INDIRECT(ADDRESS(ROW()+(-1), COLUMN()+(0), 1)),INDIRECT(ADDRESS(ROW()+(-2), COLUMN()+(0), 1))), 2)</f>
        <v>13.62</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140.82</v>
      </c>
      <c r="G17" s="14">
        <f ca="1">ROUND(INDIRECT(ADDRESS(ROW()+(0), COLUMN()+(-2), 1))*INDIRECT(ADDRESS(ROW()+(0), COLUMN()+(-1), 1))/100, 2)</f>
        <v>2.82</v>
      </c>
    </row>
    <row r="18" spans="1:7" ht="13.50" thickBot="1" customHeight="1">
      <c r="A18" s="21" t="s">
        <v>27</v>
      </c>
      <c r="B18" s="21"/>
      <c r="C18" s="22"/>
      <c r="D18" s="23"/>
      <c r="E18" s="24" t="s">
        <v>28</v>
      </c>
      <c r="F18" s="25"/>
      <c r="G18" s="26">
        <f ca="1">ROUND(SUM(INDIRECT(ADDRESS(ROW()+(-1), COLUMN()+(0), 1)),INDIRECT(ADDRESS(ROW()+(-3), COLUMN()+(0), 1)),INDIRECT(ADDRESS(ROW()+(-7), COLUMN()+(0), 1))), 2)</f>
        <v>143.64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