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<sst xmlns="http://schemas.openxmlformats.org/spreadsheetml/2006/main" count="44" uniqueCount="44">
  <si>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</si>
  <si>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IGL010</t>
  </si>
  <si>
    <t xml:space="preserve">Ud</t>
  </si>
  <si>
    <t xml:space="preserve">Sistema de detección de gas.</t>
  </si>
  <si>
    <r>
      <rPr>
        <sz val="8.25"/>
        <color rgb="FF000000"/>
        <rFont val="Arial"/>
        <family val="2"/>
      </rPr>
      <t xml:space="preserve">Sistema de detección automática de gas natural para 2 zonas de detección compuesto de 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 2 detectores catalíticos de gas natural, para alimentación a 12 ó 24 Vcc, de 140x162x91 mm, con grado de protección IP66, apto para atmósferas explosivas (zonas ATEX), según UNE-EN 60079-29-1; 1 sirena con señal óptica y acústica y canalización de protección de cableado fija en superficie formada por tubo de PVC rígido, blindado, enchufable, de color gris RAL 7035, con IP44. Incluso cable no propagador de la llama libre de halógenos, elementos de fijación y cuantos accesorios sean necesarios para su correcta instalación.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</si>
  <si>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</si>
  <si>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</si>
  <si>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</si>
  <si>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</si>
  <si>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</si>
  <si>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</si>
  <si>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</si>
  <si>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mt41dce040a</t>
  </si>
  <si>
    <t xml:space="preserve">Ud</t>
  </si>
  <si>
    <t xml:space="preserve">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 según UNE-EN 60079-29-1.</t>
  </si>
  <si>
    <t xml:space="preserve">mt41rte030c</t>
  </si>
  <si>
    <t xml:space="preserve">Ud</t>
  </si>
  <si>
    <t xml:space="preserve">Batería de 12 V y 3 Ah.</t>
  </si>
  <si>
    <t xml:space="preserve">mt41die061a</t>
  </si>
  <si>
    <t xml:space="preserve">Ud</t>
  </si>
  <si>
    <t xml:space="preserve">Detector catalítico de gas natural, para alimentación a 12 ó 24 Vcc, de 140x162x91 mm, con grado de protección IP66, apto para atmósferas explosivas (zonas ATEX), según UNE-EN 60079-29-1.</t>
  </si>
  <si>
    <t xml:space="preserve">mt41apu040</t>
  </si>
  <si>
    <t xml:space="preserve">Ud</t>
  </si>
  <si>
    <t xml:space="preserve">Sirena para sistema de detección de gas, con señal óptica y acústica, con elementos de fijación.</t>
  </si>
  <si>
    <t xml:space="preserve">mt35aia220a</t>
  </si>
  <si>
    <t xml:space="preserve">m</t>
  </si>
  <si>
    <t xml:space="preserve">Tubo rígido de PVC, enchufable, curvable en caliente, de color gris RAL 7035, de 16 mm de diámetro nominal, para canalización fija en superficie. Resistencia a la compresión 1250 N, resistencia al impacto 6 julios, temperatura de trabajo -15°C hasta 90°C, con grado de protección IP44 según UNE 20324, propiedades eléctricas: aislante, no propagador de la llama. Según UNE-EN 61386-1 y UNE-EN 61386-22. Incluso abrazaderas, elementos de sujeción y accesorios (curvas, manguitos, tes, codos y curvas flexibles).</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</si>
  <si>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</si>
  <si>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</si>
  <si>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 Según UNE 211025.</t>
  </si>
  <si>
    <t xml:space="preserve">Subtotal materiales:</t>
  </si>
  <si>
    <t xml:space="preserve">Mano de obra</t>
  </si>
  <si>
    <t xml:space="preserve">mo006</t>
  </si>
  <si>
    <t xml:space="preserve">h</t>
  </si>
  <si>
    <t xml:space="preserve">Oficial 1ª instalador de redes y equipos de detección y seguridad.</t>
  </si>
  <si>
    <t xml:space="preserve">mo105</t>
  </si>
  <si>
    <t xml:space="preserve">h</t>
  </si>
  <si>
    <t xml:space="preserve">Ayudante instalador de redes y equipos de detección y seguridad.</t>
  </si>
  <si>
    <t xml:space="preserve">Subtotal mano de obra:</t>
  </si>
  <si>
    <t xml:space="preserve">Costes directos complementarios</t>
  </si>
  <si>
    <t xml:space="preserve">%</t>
  </si>
  <si>
    <t xml:space="preserve">Costes directos complementarios</t>
  </si>
  <si>
    <t xml:space="preserve">Coste de mantenimiento decenal: 825,99€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</si>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</sst>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2.93" customWidth="1"/>
    <col min="6" max="6" width="13.60" customWidth="1"/>
    <col min="7" max="7" width="10.37"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879.14</v>
      </c>
      <c r="H10" s="12">
        <f ca="1">ROUND(INDIRECT(ADDRESS(ROW()+(0), COLUMN()+(-2), 1))*INDIRECT(ADDRESS(ROW()+(0), COLUMN()+(-1), 1)), 2)</f>
        <v>879.14</v>
      </c>
    </row>
    <row r="11" spans="1:8" ht="13.50" thickBot="1" customHeight="1">
      <c r="A11" s="1" t="s">
        <v>15</v>
      </c>
      <c r="B11" s="1"/>
      <c r="C11" s="10" t="s">
        <v>16</v>
      </c>
      <c r="D11" s="10"/>
      <c r="E11" s="1" t="s">
        <v>17</v>
      </c>
      <c r="F11" s="11">
        <v>2</v>
      </c>
      <c r="G11" s="12">
        <v>20.37</v>
      </c>
      <c r="H11" s="12">
        <f ca="1">ROUND(INDIRECT(ADDRESS(ROW()+(0), COLUMN()+(-2), 1))*INDIRECT(ADDRESS(ROW()+(0), COLUMN()+(-1), 1)), 2)</f>
        <v>40.74</v>
      </c>
    </row>
    <row r="12" spans="1:8" ht="34.50" thickBot="1" customHeight="1">
      <c r="A12" s="1" t="s">
        <v>18</v>
      </c>
      <c r="B12" s="1"/>
      <c r="C12" s="10" t="s">
        <v>19</v>
      </c>
      <c r="D12" s="10"/>
      <c r="E12" s="1" t="s">
        <v>20</v>
      </c>
      <c r="F12" s="11">
        <v>2</v>
      </c>
      <c r="G12" s="12">
        <v>553.61</v>
      </c>
      <c r="H12" s="12">
        <f ca="1">ROUND(INDIRECT(ADDRESS(ROW()+(0), COLUMN()+(-2), 1))*INDIRECT(ADDRESS(ROW()+(0), COLUMN()+(-1), 1)), 2)</f>
        <v>1107.22</v>
      </c>
    </row>
    <row r="13" spans="1:8" ht="24.00" thickBot="1" customHeight="1">
      <c r="A13" s="1" t="s">
        <v>21</v>
      </c>
      <c r="B13" s="1"/>
      <c r="C13" s="10" t="s">
        <v>22</v>
      </c>
      <c r="D13" s="10"/>
      <c r="E13" s="1" t="s">
        <v>23</v>
      </c>
      <c r="F13" s="11">
        <v>1</v>
      </c>
      <c r="G13" s="12">
        <v>171</v>
      </c>
      <c r="H13" s="12">
        <f ca="1">ROUND(INDIRECT(ADDRESS(ROW()+(0), COLUMN()+(-2), 1))*INDIRECT(ADDRESS(ROW()+(0), COLUMN()+(-1), 1)), 2)</f>
        <v>171</v>
      </c>
    </row>
    <row r="14" spans="1:8" ht="76.50" thickBot="1" customHeight="1">
      <c r="A14" s="1" t="s">
        <v>24</v>
      </c>
      <c r="B14" s="1"/>
      <c r="C14" s="10" t="s">
        <v>25</v>
      </c>
      <c r="D14" s="10"/>
      <c r="E14" s="1" t="s">
        <v>26</v>
      </c>
      <c r="F14" s="11">
        <v>50</v>
      </c>
      <c r="G14" s="12">
        <v>2.51</v>
      </c>
      <c r="H14" s="12">
        <f ca="1">ROUND(INDIRECT(ADDRESS(ROW()+(0), COLUMN()+(-2), 1))*INDIRECT(ADDRESS(ROW()+(0), COLUMN()+(-1), 1)), 2)</f>
        <v>125.5</v>
      </c>
    </row>
    <row r="15" spans="1:8" ht="55.50" thickBot="1" customHeight="1">
      <c r="A15" s="1" t="s">
        <v>27</v>
      </c>
      <c r="B15" s="1"/>
      <c r="C15" s="10" t="s">
        <v>28</v>
      </c>
      <c r="D15" s="10"/>
      <c r="E15" s="1" t="s">
        <v>29</v>
      </c>
      <c r="F15" s="13">
        <v>109</v>
      </c>
      <c r="G15" s="14">
        <v>0.41</v>
      </c>
      <c r="H15" s="14">
        <f ca="1">ROUND(INDIRECT(ADDRESS(ROW()+(0), COLUMN()+(-2), 1))*INDIRECT(ADDRESS(ROW()+(0), COLUMN()+(-1), 1)), 2)</f>
        <v>44.69</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2368.29</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5.904</v>
      </c>
      <c r="G18" s="12">
        <v>23.74</v>
      </c>
      <c r="H18" s="12">
        <f ca="1">ROUND(INDIRECT(ADDRESS(ROW()+(0), COLUMN()+(-2), 1))*INDIRECT(ADDRESS(ROW()+(0), COLUMN()+(-1), 1)), 2)</f>
        <v>140.16</v>
      </c>
    </row>
    <row r="19" spans="1:8" ht="13.50" thickBot="1" customHeight="1">
      <c r="A19" s="1" t="s">
        <v>35</v>
      </c>
      <c r="B19" s="1"/>
      <c r="C19" s="10" t="s">
        <v>36</v>
      </c>
      <c r="D19" s="10"/>
      <c r="E19" s="1" t="s">
        <v>37</v>
      </c>
      <c r="F19" s="13">
        <v>5.904</v>
      </c>
      <c r="G19" s="14">
        <v>21.9</v>
      </c>
      <c r="H19" s="14">
        <f ca="1">ROUND(INDIRECT(ADDRESS(ROW()+(0), COLUMN()+(-2), 1))*INDIRECT(ADDRESS(ROW()+(0), COLUMN()+(-1), 1)), 2)</f>
        <v>129.3</v>
      </c>
    </row>
    <row r="20" spans="1:8" ht="13.50" thickBot="1" customHeight="1">
      <c r="A20" s="15"/>
      <c r="B20" s="15"/>
      <c r="C20" s="15"/>
      <c r="D20" s="15"/>
      <c r="E20" s="15"/>
      <c r="F20" s="9" t="s">
        <v>38</v>
      </c>
      <c r="G20" s="9"/>
      <c r="H20" s="17">
        <f ca="1">ROUND(SUM(INDIRECT(ADDRESS(ROW()+(-1), COLUMN()+(0), 1)),INDIRECT(ADDRESS(ROW()+(-2), COLUMN()+(0), 1))), 2)</f>
        <v>269.46</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2637.75</v>
      </c>
      <c r="H22" s="14">
        <f ca="1">ROUND(INDIRECT(ADDRESS(ROW()+(0), COLUMN()+(-2), 1))*INDIRECT(ADDRESS(ROW()+(0), COLUMN()+(-1), 1))/100, 2)</f>
        <v>52.76</v>
      </c>
    </row>
    <row r="23" spans="1:8" ht="13.50" thickBot="1" customHeight="1">
      <c r="A23" s="21" t="s">
        <v>42</v>
      </c>
      <c r="B23" s="21"/>
      <c r="C23" s="22"/>
      <c r="D23" s="22"/>
      <c r="E23" s="23"/>
      <c r="F23" s="24" t="s">
        <v>43</v>
      </c>
      <c r="G23" s="25"/>
      <c r="H23" s="26">
        <f ca="1">ROUND(SUM(INDIRECT(ADDRESS(ROW()+(-1), COLUMN()+(0), 1)),INDIRECT(ADDRESS(ROW()+(-3), COLUMN()+(0), 1)),INDIRECT(ADDRESS(ROW()+(-7), COLUMN()+(0), 1))), 2)</f>
        <v>2690.51</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