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<sst xmlns="http://schemas.openxmlformats.org/spreadsheetml/2006/main" count="64" uniqueCount="64">
  <si>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</si>
  <si>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IGA010</t>
  </si>
  <si>
    <t xml:space="preserve">Ud</t>
  </si>
  <si>
    <t xml:space="preserve">Acometida de gas.</t>
  </si>
  <si>
    <r>
      <rPr>
        <sz val="8.25"/>
        <color rgb="FF000000"/>
        <rFont val="Arial"/>
        <family val="2"/>
      </rPr>
      <t xml:space="preserve">Acometida de gas, D=63 mm de polietileno de alta densidad PE 100, SDR11 de 8 m de longitud, con llave de acometida formada por válvula de esfera de latón niquelado de 2 1/2" alojada en arqueta prefabricada de polipropileno. El precio incluye la demolición y el levantado del firme existente y el conexionado con la red, pero no incluye la excavación ni el relleno principal.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</si>
  <si>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</si>
  <si>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</si>
  <si>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</si>
  <si>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</si>
  <si>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</si>
  <si>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</si>
  <si>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</si>
  <si>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</si>
  <si>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</si>
  <si>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</si>
  <si>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mt43tpo011gg</t>
  </si>
  <si>
    <t xml:space="preserve">m</t>
  </si>
  <si>
    <t xml:space="preserve">Acometida de polietileno de alta densidad PE 100, SDR11, de 63 mm de diámetro exterior, según UNE-EN 1555, con el precio incrementado el 30% en concepto de accesorios y piezas especiales.</t>
  </si>
  <si>
    <t xml:space="preserve">mt10hmf010tLc</t>
  </si>
  <si>
    <t xml:space="preserve">m³</t>
  </si>
  <si>
    <t xml:space="preserve">Hormigón HM-20/P/20/X0, fabricado en central.</t>
  </si>
  <si>
    <t xml:space="preserve">mt43www030b</t>
  </si>
  <si>
    <t xml:space="preserve">Ud</t>
  </si>
  <si>
    <t xml:space="preserve">Arqueta registrable de polipropileno, con fondo precortado, 40x40x40 cm, para instalaciones receptoras de gas.</t>
  </si>
  <si>
    <t xml:space="preserve">mt11arp050e</t>
  </si>
  <si>
    <t xml:space="preserve">Ud</t>
  </si>
  <si>
    <t xml:space="preserve">Tapa de PVC, para arquetas de gas de 40x40 cm, con cierre hermético al paso de los olores mefíticos.</t>
  </si>
  <si>
    <t xml:space="preserve">mt37sve010h</t>
  </si>
  <si>
    <t xml:space="preserve">Ud</t>
  </si>
  <si>
    <t xml:space="preserve">Válvula de esfera de latón niquelado para roscar de 2 1/2".</t>
  </si>
  <si>
    <t xml:space="preserve">mt43tpo012e</t>
  </si>
  <si>
    <t xml:space="preserve">m</t>
  </si>
  <si>
    <t xml:space="preserve">Collarín de toma en carga, de PVC, para tubo de polietileno de alta densidad de 63 mm de diámetro exterior.</t>
  </si>
  <si>
    <t xml:space="preserve">mt43www040</t>
  </si>
  <si>
    <t xml:space="preserve">Ud</t>
  </si>
  <si>
    <t xml:space="preserve">Prueba de estanqueidad para instalación de gas.</t>
  </si>
  <si>
    <t xml:space="preserve">Subtotal materiales:</t>
  </si>
  <si>
    <t xml:space="preserve">Equipo y maquinaria</t>
  </si>
  <si>
    <t xml:space="preserve">mq05pdm010b</t>
  </si>
  <si>
    <t xml:space="preserve">h</t>
  </si>
  <si>
    <t xml:space="preserve">Compresor portátil eléctrico 5 m³/min de caudal.</t>
  </si>
  <si>
    <t xml:space="preserve">mq05mai030</t>
  </si>
  <si>
    <t xml:space="preserve">h</t>
  </si>
  <si>
    <t xml:space="preserve">Martillo neumático.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</si>
  <si>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</si>
  <si>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</si>
  <si>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</si>
  <si>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</si>
  <si>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</si>
  <si>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</si>
  <si>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</si>
  <si>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</si>
  <si>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</si>
  <si>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</si>
  <si>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</si>
  <si>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</si>
  <si>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</si>
  <si>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</si>
  <si>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</si>
  <si>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</si>
  <si>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</si>
  <si>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</si>
  <si>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143,54€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</si>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</sst>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7.49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0.64</v>
      </c>
      <c r="G10" s="12">
        <v>14.3</v>
      </c>
      <c r="H10" s="12">
        <f ca="1">ROUND(INDIRECT(ADDRESS(ROW()+(0), COLUMN()+(-2), 1))*INDIRECT(ADDRESS(ROW()+(0), COLUMN()+(-1), 1)), 2)</f>
        <v>9.15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8</v>
      </c>
      <c r="G11" s="12">
        <v>11.26</v>
      </c>
      <c r="H11" s="12">
        <f ca="1">ROUND(INDIRECT(ADDRESS(ROW()+(0), COLUMN()+(-2), 1))*INDIRECT(ADDRESS(ROW()+(0), COLUMN()+(-1), 1)), 2)</f>
        <v>90.08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0.747</v>
      </c>
      <c r="G12" s="12">
        <v>81.8</v>
      </c>
      <c r="H12" s="12">
        <f ca="1">ROUND(INDIRECT(ADDRESS(ROW()+(0), COLUMN()+(-2), 1))*INDIRECT(ADDRESS(ROW()+(0), COLUMN()+(-1), 1)), 2)</f>
        <v>61.1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86.79</v>
      </c>
      <c r="H13" s="12">
        <f ca="1">ROUND(INDIRECT(ADDRESS(ROW()+(0), COLUMN()+(-2), 1))*INDIRECT(ADDRESS(ROW()+(0), COLUMN()+(-1), 1)), 2)</f>
        <v>86.79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56.2</v>
      </c>
      <c r="H14" s="12">
        <f ca="1">ROUND(INDIRECT(ADDRESS(ROW()+(0), COLUMN()+(-2), 1))*INDIRECT(ADDRESS(ROW()+(0), COLUMN()+(-1), 1)), 2)</f>
        <v>56.2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82.84</v>
      </c>
      <c r="H15" s="12">
        <f ca="1">ROUND(INDIRECT(ADDRESS(ROW()+(0), COLUMN()+(-2), 1))*INDIRECT(ADDRESS(ROW()+(0), COLUMN()+(-1), 1)), 2)</f>
        <v>82.84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</v>
      </c>
      <c r="G16" s="12">
        <v>5.32</v>
      </c>
      <c r="H16" s="12">
        <f ca="1">ROUND(INDIRECT(ADDRESS(ROW()+(0), COLUMN()+(-2), 1))*INDIRECT(ADDRESS(ROW()+(0), COLUMN()+(-1), 1)), 2)</f>
        <v>5.32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1</v>
      </c>
      <c r="G17" s="14">
        <v>103.76</v>
      </c>
      <c r="H17" s="14">
        <f ca="1">ROUND(INDIRECT(ADDRESS(ROW()+(0), COLUMN()+(-2), 1))*INDIRECT(ADDRESS(ROW()+(0), COLUMN()+(-1), 1)), 2)</f>
        <v>103.76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495.24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2.782</v>
      </c>
      <c r="G20" s="12">
        <v>7.73</v>
      </c>
      <c r="H20" s="12">
        <f ca="1">ROUND(INDIRECT(ADDRESS(ROW()+(0), COLUMN()+(-2), 1))*INDIRECT(ADDRESS(ROW()+(0), COLUMN()+(-1), 1)), 2)</f>
        <v>21.5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2.782</v>
      </c>
      <c r="G21" s="14">
        <v>4.57</v>
      </c>
      <c r="H21" s="14">
        <f ca="1">ROUND(INDIRECT(ADDRESS(ROW()+(0), COLUMN()+(-2), 1))*INDIRECT(ADDRESS(ROW()+(0), COLUMN()+(-1), 1)), 2)</f>
        <v>12.71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34.21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3.45</v>
      </c>
      <c r="G24" s="12">
        <v>23.1</v>
      </c>
      <c r="H24" s="12">
        <f ca="1">ROUND(INDIRECT(ADDRESS(ROW()+(0), COLUMN()+(-2), 1))*INDIRECT(ADDRESS(ROW()+(0), COLUMN()+(-1), 1)), 2)</f>
        <v>79.7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6.769</v>
      </c>
      <c r="G25" s="12">
        <v>21.69</v>
      </c>
      <c r="H25" s="12">
        <f ca="1">ROUND(INDIRECT(ADDRESS(ROW()+(0), COLUMN()+(-2), 1))*INDIRECT(ADDRESS(ROW()+(0), COLUMN()+(-1), 1)), 2)</f>
        <v>146.82</v>
      </c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22.347</v>
      </c>
      <c r="G26" s="12">
        <v>23.74</v>
      </c>
      <c r="H26" s="12">
        <f ca="1">ROUND(INDIRECT(ADDRESS(ROW()+(0), COLUMN()+(-2), 1))*INDIRECT(ADDRESS(ROW()+(0), COLUMN()+(-1), 1)), 2)</f>
        <v>530.52</v>
      </c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3">
        <v>11.282</v>
      </c>
      <c r="G27" s="14">
        <v>21.9</v>
      </c>
      <c r="H27" s="14">
        <f ca="1">ROUND(INDIRECT(ADDRESS(ROW()+(0), COLUMN()+(-2), 1))*INDIRECT(ADDRESS(ROW()+(0), COLUMN()+(-1), 1)), 2)</f>
        <v>247.08</v>
      </c>
    </row>
    <row r="28" spans="1:8" ht="13.50" thickBot="1" customHeight="1">
      <c r="A28" s="15"/>
      <c r="B28" s="15"/>
      <c r="C28" s="15"/>
      <c r="D28" s="15"/>
      <c r="E28" s="15"/>
      <c r="F28" s="9" t="s">
        <v>58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1))), 2)</f>
        <v>1004.12</v>
      </c>
    </row>
    <row r="29" spans="1:8" ht="13.50" thickBot="1" customHeight="1">
      <c r="A29" s="15">
        <v>4</v>
      </c>
      <c r="B29" s="15"/>
      <c r="C29" s="15"/>
      <c r="D29" s="15"/>
      <c r="E29" s="18" t="s">
        <v>59</v>
      </c>
      <c r="F29" s="18"/>
      <c r="G29" s="15"/>
      <c r="H29" s="15"/>
    </row>
    <row r="30" spans="1:8" ht="13.50" thickBot="1" customHeight="1">
      <c r="A30" s="19"/>
      <c r="B30" s="19"/>
      <c r="C30" s="19"/>
      <c r="D30" s="20" t="s">
        <v>60</v>
      </c>
      <c r="E30" s="19" t="s">
        <v>61</v>
      </c>
      <c r="F30" s="13">
        <v>4</v>
      </c>
      <c r="G30" s="14">
        <f ca="1">ROUND(SUM(INDIRECT(ADDRESS(ROW()+(-2), COLUMN()+(1), 1)),INDIRECT(ADDRESS(ROW()+(-8), COLUMN()+(1), 1)),INDIRECT(ADDRESS(ROW()+(-12), COLUMN()+(1), 1))), 2)</f>
        <v>1533.57</v>
      </c>
      <c r="H30" s="14">
        <f ca="1">ROUND(INDIRECT(ADDRESS(ROW()+(0), COLUMN()+(-2), 1))*INDIRECT(ADDRESS(ROW()+(0), COLUMN()+(-1), 1))/100, 2)</f>
        <v>61.34</v>
      </c>
    </row>
    <row r="31" spans="1:8" ht="13.50" thickBot="1" customHeight="1">
      <c r="A31" s="21" t="s">
        <v>62</v>
      </c>
      <c r="B31" s="21"/>
      <c r="C31" s="21"/>
      <c r="D31" s="22"/>
      <c r="E31" s="23"/>
      <c r="F31" s="24" t="s">
        <v>63</v>
      </c>
      <c r="G31" s="25"/>
      <c r="H31" s="26">
        <f ca="1">ROUND(SUM(INDIRECT(ADDRESS(ROW()+(-1), COLUMN()+(0), 1)),INDIRECT(ADDRESS(ROW()+(-3), COLUMN()+(0), 1)),INDIRECT(ADDRESS(ROW()+(-9), COLUMN()+(0), 1)),INDIRECT(ADDRESS(ROW()+(-13), COLUMN()+(0), 1))), 2)</f>
        <v>1594.91</v>
      </c>
    </row>
  </sheetData>
  <mergeCells count="3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E31"/>
    <mergeCell ref="F31:G31"/>
  </mergeCells>
  <pageMargins left="0.147638" right="0.147638" top="0.206693" bottom="0.206693" header="0.0" footer="0.0"/>
  <pageSetup paperSize="9" orientation="portrait"/>
  <rowBreaks count="0" manualBreakCount="0">
    </rowBreaks>
</worksheet>
</file>