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<sst xmlns="http://schemas.openxmlformats.org/spreadsheetml/2006/main" count="98" uniqueCount="98">
  <si>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</si>
  <si>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IEI030</t>
  </si>
  <si>
    <t xml:space="preserve">Ud</t>
  </si>
  <si>
    <t xml:space="preserve">Red de distribución interior de servicios generales.</t>
  </si>
  <si>
    <r>
      <rPr>
        <sz val="8.25"/>
        <color rgb="FF000000"/>
        <rFont val="Arial"/>
        <family val="2"/>
      </rPr>
      <t xml:space="preserve">Red eléctrica de distribución interior de servicios generales compuesta de: cuadro de servicios generales; cuadro secundario: cuadro secundario de ascensor; circuitos con cableado bajo tubo protector para alimentación de los siguientes usos comunes: alumbrado de escaleras y zonas comunes, alumbrado de emergencia de escaleras y zonas comunes, portero electrónico o videoportero, tomas de corriente, 1 ascensor ITA-2, grupo de presión, recinto de telecomunicaciones; mecanismos.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</si>
  <si>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</si>
  <si>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</si>
  <si>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</si>
  <si>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</si>
  <si>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</si>
  <si>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</si>
  <si>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</si>
  <si>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</si>
  <si>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</si>
  <si>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</si>
  <si>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</si>
  <si>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</si>
  <si>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 Según UNE-EN 60898-1.</t>
  </si>
  <si>
    <t xml:space="preserve">mt35cgm031aa</t>
  </si>
  <si>
    <t xml:space="preserve">Ud</t>
  </si>
  <si>
    <t xml:space="preserve">Interruptor diferencial instantáneo, 4P/25A/30mA, de 4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</si>
  <si>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</si>
  <si>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</si>
  <si>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</si>
  <si>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mt35cgm021bbead</t>
  </si>
  <si>
    <t xml:space="preserve">Ud</t>
  </si>
  <si>
    <t xml:space="preserve">Interruptor automático magnetotérmico, de 4 módulos, tetrapolar (4P), con 6 kA de poder de corte, de 16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</si>
  <si>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</si>
  <si>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</si>
  <si>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</si>
  <si>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</si>
  <si>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</si>
  <si>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</si>
  <si>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</si>
  <si>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</si>
  <si>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</si>
  <si>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mt35cgm041e</t>
  </si>
  <si>
    <t xml:space="preserve">Ud</t>
  </si>
  <si>
    <t xml:space="preserve">Caja para alojamiento de los interruptores de protección de la instalación, 1 fila de 8 módulos, de ABS autoextinguible, de color blanco RAL 9010, con puerta opaca, grado de protección IP40 y doble aislamiento (clase II), para colocar en superficie. Según UNE-EN 60670-1.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</si>
  <si>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</si>
  <si>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</si>
  <si>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</si>
  <si>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mt35aia090ab</t>
  </si>
  <si>
    <t xml:space="preserve">m</t>
  </si>
  <si>
    <t xml:space="preserve">Tubo rígido de PVC, enchufable, curvable en caliente, de color negro, de 20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</si>
  <si>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mt35aia090ac</t>
  </si>
  <si>
    <t xml:space="preserve">m</t>
  </si>
  <si>
    <t xml:space="preserve">Tubo rígido de PVC, enchufable, curvable en caliente, de color negro, de 25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</si>
  <si>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</si>
  <si>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</si>
  <si>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</si>
  <si>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</si>
  <si>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</si>
  <si>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</si>
  <si>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</si>
  <si>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</si>
  <si>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</si>
  <si>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</si>
  <si>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</si>
  <si>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 Según UNE 211025.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</si>
  <si>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</si>
  <si>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</si>
  <si>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 Según UNE 211025.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</si>
  <si>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</si>
  <si>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</si>
  <si>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</si>
  <si>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</si>
  <si>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</si>
  <si>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</si>
  <si>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mt35caj010a</t>
  </si>
  <si>
    <t xml:space="preserve">Ud</t>
  </si>
  <si>
    <t xml:space="preserve">Caja universal, con enlace por los 2 lados, para empotrar.</t>
  </si>
  <si>
    <t xml:space="preserve">mt33seg503</t>
  </si>
  <si>
    <t xml:space="preserve">Ud</t>
  </si>
  <si>
    <t xml:space="preserve">Pulsador para escalera, con marco,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</si>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</sst>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78.76</v>
      </c>
      <c r="H11" s="12">
        <f ca="1">ROUND(INDIRECT(ADDRESS(ROW()+(0), COLUMN()+(-2), 1))*INDIRECT(ADDRESS(ROW()+(0), COLUMN()+(-1), 1)), 2)</f>
        <v>78.76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166.07</v>
      </c>
      <c r="H12" s="12">
        <f ca="1">ROUND(INDIRECT(ADDRESS(ROW()+(0), COLUMN()+(-2), 1))*INDIRECT(ADDRESS(ROW()+(0), COLUMN()+(-1), 1)), 2)</f>
        <v>332.14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90.99</v>
      </c>
      <c r="H13" s="12">
        <f ca="1">ROUND(INDIRECT(ADDRESS(ROW()+(0), COLUMN()+(-2), 1))*INDIRECT(ADDRESS(ROW()+(0), COLUMN()+(-1), 1)), 2)</f>
        <v>454.95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78.61</v>
      </c>
      <c r="H14" s="12">
        <f ca="1">ROUND(INDIRECT(ADDRESS(ROW()+(0), COLUMN()+(-2), 1))*INDIRECT(ADDRESS(ROW()+(0), COLUMN()+(-1), 1)), 2)</f>
        <v>235.83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8</v>
      </c>
      <c r="G15" s="12">
        <v>12.66</v>
      </c>
      <c r="H15" s="12">
        <f ca="1">ROUND(INDIRECT(ADDRESS(ROW()+(0), COLUMN()+(-2), 1))*INDIRECT(ADDRESS(ROW()+(0), COLUMN()+(-1), 1)), 2)</f>
        <v>101.28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14.08</v>
      </c>
      <c r="H16" s="12">
        <f ca="1">ROUND(INDIRECT(ADDRESS(ROW()+(0), COLUMN()+(-2), 1))*INDIRECT(ADDRESS(ROW()+(0), COLUMN()+(-1), 1)), 2)</f>
        <v>28.16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42.11</v>
      </c>
      <c r="H17" s="12">
        <f ca="1">ROUND(INDIRECT(ADDRESS(ROW()+(0), COLUMN()+(-2), 1))*INDIRECT(ADDRESS(ROW()+(0), COLUMN()+(-1), 1)), 2)</f>
        <v>42.11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16.01</v>
      </c>
      <c r="H18" s="12">
        <f ca="1">ROUND(INDIRECT(ADDRESS(ROW()+(0), COLUMN()+(-2), 1))*INDIRECT(ADDRESS(ROW()+(0), COLUMN()+(-1), 1)), 2)</f>
        <v>16.01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66.917</v>
      </c>
      <c r="G19" s="12">
        <v>1.23</v>
      </c>
      <c r="H19" s="12">
        <f ca="1">ROUND(INDIRECT(ADDRESS(ROW()+(0), COLUMN()+(-2), 1))*INDIRECT(ADDRESS(ROW()+(0), COLUMN()+(-1), 1)), 2)</f>
        <v>82.31</v>
      </c>
    </row>
    <row r="20" spans="1:8" ht="76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125.017</v>
      </c>
      <c r="G20" s="12">
        <v>1.65</v>
      </c>
      <c r="H20" s="12">
        <f ca="1">ROUND(INDIRECT(ADDRESS(ROW()+(0), COLUMN()+(-2), 1))*INDIRECT(ADDRESS(ROW()+(0), COLUMN()+(-1), 1)), 2)</f>
        <v>206.28</v>
      </c>
    </row>
    <row r="21" spans="1:8" ht="76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48.97</v>
      </c>
      <c r="G21" s="12">
        <v>2.41</v>
      </c>
      <c r="H21" s="12">
        <f ca="1">ROUND(INDIRECT(ADDRESS(ROW()+(0), COLUMN()+(-2), 1))*INDIRECT(ADDRESS(ROW()+(0), COLUMN()+(-1), 1)), 2)</f>
        <v>118.02</v>
      </c>
    </row>
    <row r="22" spans="1:8" ht="76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60.59</v>
      </c>
      <c r="G22" s="12">
        <v>3.11</v>
      </c>
      <c r="H22" s="12">
        <f ca="1">ROUND(INDIRECT(ADDRESS(ROW()+(0), COLUMN()+(-2), 1))*INDIRECT(ADDRESS(ROW()+(0), COLUMN()+(-1), 1)), 2)</f>
        <v>188.43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10</v>
      </c>
      <c r="G23" s="12">
        <v>1.8</v>
      </c>
      <c r="H23" s="12">
        <f ca="1">ROUND(INDIRECT(ADDRESS(ROW()+(0), COLUMN()+(-2), 1))*INDIRECT(ADDRESS(ROW()+(0), COLUMN()+(-1), 1)), 2)</f>
        <v>18</v>
      </c>
    </row>
    <row r="24" spans="1:8" ht="55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241.868</v>
      </c>
      <c r="G24" s="12">
        <v>0.41</v>
      </c>
      <c r="H24" s="12">
        <f ca="1">ROUND(INDIRECT(ADDRESS(ROW()+(0), COLUMN()+(-2), 1))*INDIRECT(ADDRESS(ROW()+(0), COLUMN()+(-1), 1)), 2)</f>
        <v>99.17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451.868</v>
      </c>
      <c r="G25" s="12">
        <v>0.68</v>
      </c>
      <c r="H25" s="12">
        <f ca="1">ROUND(INDIRECT(ADDRESS(ROW()+(0), COLUMN()+(-2), 1))*INDIRECT(ADDRESS(ROW()+(0), COLUMN()+(-1), 1)), 2)</f>
        <v>307.27</v>
      </c>
    </row>
    <row r="26" spans="1:8" ht="55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282.5</v>
      </c>
      <c r="G26" s="12">
        <v>1.09</v>
      </c>
      <c r="H26" s="12">
        <f ca="1">ROUND(INDIRECT(ADDRESS(ROW()+(0), COLUMN()+(-2), 1))*INDIRECT(ADDRESS(ROW()+(0), COLUMN()+(-1), 1)), 2)</f>
        <v>307.93</v>
      </c>
    </row>
    <row r="27" spans="1:8" ht="55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219</v>
      </c>
      <c r="G27" s="12">
        <v>1.58</v>
      </c>
      <c r="H27" s="12">
        <f ca="1">ROUND(INDIRECT(ADDRESS(ROW()+(0), COLUMN()+(-2), 1))*INDIRECT(ADDRESS(ROW()+(0), COLUMN()+(-1), 1)), 2)</f>
        <v>346.02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11</v>
      </c>
      <c r="G28" s="12">
        <v>3.12</v>
      </c>
      <c r="H28" s="12">
        <f ca="1">ROUND(INDIRECT(ADDRESS(ROW()+(0), COLUMN()+(-2), 1))*INDIRECT(ADDRESS(ROW()+(0), COLUMN()+(-1), 1)), 2)</f>
        <v>34.32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25</v>
      </c>
      <c r="G29" s="12">
        <v>0.17</v>
      </c>
      <c r="H29" s="12">
        <f ca="1">ROUND(INDIRECT(ADDRESS(ROW()+(0), COLUMN()+(-2), 1))*INDIRECT(ADDRESS(ROW()+(0), COLUMN()+(-1), 1)), 2)</f>
        <v>4.25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25</v>
      </c>
      <c r="G30" s="12">
        <v>7.58</v>
      </c>
      <c r="H30" s="12">
        <f ca="1">ROUND(INDIRECT(ADDRESS(ROW()+(0), COLUMN()+(-2), 1))*INDIRECT(ADDRESS(ROW()+(0), COLUMN()+(-1), 1)), 2)</f>
        <v>189.5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4</v>
      </c>
      <c r="G31" s="12">
        <v>13.77</v>
      </c>
      <c r="H31" s="12">
        <f ca="1">ROUND(INDIRECT(ADDRESS(ROW()+(0), COLUMN()+(-2), 1))*INDIRECT(ADDRESS(ROW()+(0), COLUMN()+(-1), 1)), 2)</f>
        <v>55.08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6</v>
      </c>
      <c r="G32" s="12">
        <v>9.68</v>
      </c>
      <c r="H32" s="12">
        <f ca="1">ROUND(INDIRECT(ADDRESS(ROW()+(0), COLUMN()+(-2), 1))*INDIRECT(ADDRESS(ROW()+(0), COLUMN()+(-1), 1)), 2)</f>
        <v>58.08</v>
      </c>
    </row>
    <row r="33" spans="1:8" ht="13.5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3">
        <v>7</v>
      </c>
      <c r="G33" s="14">
        <v>1.48</v>
      </c>
      <c r="H33" s="14">
        <f ca="1">ROUND(INDIRECT(ADDRESS(ROW()+(0), COLUMN()+(-2), 1))*INDIRECT(ADDRESS(ROW()+(0), COLUMN()+(-1), 1)), 2)</f>
        <v>10.36</v>
      </c>
    </row>
    <row r="34" spans="1:8" ht="13.50" thickBot="1" customHeight="1">
      <c r="A34" s="15"/>
      <c r="B34" s="15"/>
      <c r="C34" s="15"/>
      <c r="D34" s="15"/>
      <c r="E34" s="15"/>
      <c r="F34" s="9" t="s">
        <v>84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3342.24</v>
      </c>
    </row>
    <row r="35" spans="1:8" ht="13.50" thickBot="1" customHeight="1">
      <c r="A35" s="15">
        <v>2</v>
      </c>
      <c r="B35" s="15"/>
      <c r="C35" s="15"/>
      <c r="D35" s="15"/>
      <c r="E35" s="18" t="s">
        <v>85</v>
      </c>
      <c r="F35" s="18"/>
      <c r="G35" s="15"/>
      <c r="H35" s="15"/>
    </row>
    <row r="36" spans="1:8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27.067</v>
      </c>
      <c r="G36" s="12">
        <v>23.74</v>
      </c>
      <c r="H36" s="12">
        <f ca="1">ROUND(INDIRECT(ADDRESS(ROW()+(0), COLUMN()+(-2), 1))*INDIRECT(ADDRESS(ROW()+(0), COLUMN()+(-1), 1)), 2)</f>
        <v>642.57</v>
      </c>
    </row>
    <row r="37" spans="1:8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25.897</v>
      </c>
      <c r="G37" s="14">
        <v>21.9</v>
      </c>
      <c r="H37" s="14">
        <f ca="1">ROUND(INDIRECT(ADDRESS(ROW()+(0), COLUMN()+(-2), 1))*INDIRECT(ADDRESS(ROW()+(0), COLUMN()+(-1), 1)), 2)</f>
        <v>567.14</v>
      </c>
    </row>
    <row r="38" spans="1:8" ht="13.50" thickBot="1" customHeight="1">
      <c r="A38" s="15"/>
      <c r="B38" s="15"/>
      <c r="C38" s="15"/>
      <c r="D38" s="15"/>
      <c r="E38" s="15"/>
      <c r="F38" s="9" t="s">
        <v>92</v>
      </c>
      <c r="G38" s="9"/>
      <c r="H38" s="17">
        <f ca="1">ROUND(SUM(INDIRECT(ADDRESS(ROW()+(-1), COLUMN()+(0), 1)),INDIRECT(ADDRESS(ROW()+(-2), COLUMN()+(0), 1))), 2)</f>
        <v>1209.71</v>
      </c>
    </row>
    <row r="39" spans="1:8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4">
        <f ca="1">ROUND(SUM(INDIRECT(ADDRESS(ROW()+(-2), COLUMN()+(1), 1)),INDIRECT(ADDRESS(ROW()+(-6), COLUMN()+(1), 1))), 2)</f>
        <v>4551.95</v>
      </c>
      <c r="H40" s="14">
        <f ca="1">ROUND(INDIRECT(ADDRESS(ROW()+(0), COLUMN()+(-2), 1))*INDIRECT(ADDRESS(ROW()+(0), COLUMN()+(-1), 1))/100, 2)</f>
        <v>91.04</v>
      </c>
    </row>
    <row r="41" spans="1:8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5"/>
      <c r="H41" s="26">
        <f ca="1">ROUND(SUM(INDIRECT(ADDRESS(ROW()+(-1), COLUMN()+(0), 1)),INDIRECT(ADDRESS(ROW()+(-3), COLUMN()+(0), 1)),INDIRECT(ADDRESS(ROW()+(-7), COLUMN()+(0), 1))), 2)</f>
        <v>4642.99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