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<sst xmlns="http://schemas.openxmlformats.org/spreadsheetml/2006/main" count="71" uniqueCount="71">
  <si>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</si>
  <si>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</si>
  <si>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</si>
  <si>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</si>
  <si>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chapa de acero, de doble pared, con una capacidad de 5000 litros, para consumos colectivos, con grupo de 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</si>
  <si>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</si>
  <si>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</si>
  <si>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</si>
  <si>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</si>
  <si>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</si>
  <si>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</si>
  <si>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</si>
  <si>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mt38dep020f</t>
  </si>
  <si>
    <t xml:space="preserve">Ud</t>
  </si>
  <si>
    <t xml:space="preserve">Depósito de gasóleo de chapa de acero, enterrado, de doble pared, con una capacidad de 5000 litros, para consumos colectivos, según UNE 62350. Tratamiento exterior: granallado SA 2 1/2 y acabado mediante capa de resina de poliuretano de 600 micras de espesor. Incluso elementos de protección según normativa.</t>
  </si>
  <si>
    <t xml:space="preserve">mt38dep028a</t>
  </si>
  <si>
    <t xml:space="preserve">Ud</t>
  </si>
  <si>
    <t xml:space="preserve">Equipo de presión de gasóleo, formado por grupo y accesorios.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</si>
  <si>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</si>
  <si>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</si>
  <si>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</si>
  <si>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</si>
  <si>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</si>
  <si>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</si>
  <si>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</si>
  <si>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</si>
  <si>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de carga, valvulería y accesorios de conexión para depósito de combustibles líquidos.</t>
  </si>
  <si>
    <t xml:space="preserve">mt38dep026a</t>
  </si>
  <si>
    <t xml:space="preserve">Ud</t>
  </si>
  <si>
    <t xml:space="preserve">Tapa de registro de 70x70 cm, de fundición, para inspección de depósito de combustibles líquidos enterrado. Incluso accesorios.</t>
  </si>
  <si>
    <t xml:space="preserve">mt43tco010ca</t>
  </si>
  <si>
    <t xml:space="preserve">m</t>
  </si>
  <si>
    <t xml:space="preserve">Tubo de cobre estirado en frío sin soldadura, diámetro D=16/18 mm y 1 mm de espesor, según UNE-EN 1057.</t>
  </si>
  <si>
    <t xml:space="preserve">mt43tco010ha</t>
  </si>
  <si>
    <t xml:space="preserve">m</t>
  </si>
  <si>
    <t xml:space="preserve">Tubo de cobre estirado en frío sin soldadura, diámetro D=51/54 mm y 1,5 mm de espesor, según UNE-EN 1057.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</si>
  <si>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</si>
  <si>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</si>
  <si>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</si>
  <si>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mt38dep021d</t>
  </si>
  <si>
    <t xml:space="preserve">Ud</t>
  </si>
  <si>
    <t xml:space="preserve">Equipo de protección catódica para depósito de gasóleo de chapa de acero, enterrado, de doble pared, con una capacidad de 5000 litros, para consumos colectivos.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</si>
  <si>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</si>
  <si>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</si>
  <si>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</si>
  <si>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</si>
  <si>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</si>
  <si>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</si>
  <si>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</si>
  <si>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</si>
  <si>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</si>
  <si>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</si>
  <si>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</si>
  <si>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</si>
  <si>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</si>
  <si>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</si>
  <si>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</si>
  <si>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</si>
  <si>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</si>
  <si>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177,33€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</si>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</sst>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7.49" customWidth="1"/>
    <col min="6" max="6" width="4.42" customWidth="1"/>
    <col min="7" max="7" width="10.88" customWidth="1"/>
    <col min="8" max="8" width="1.87" customWidth="1"/>
    <col min="9" max="9" width="11.73" customWidth="1"/>
    <col min="10" max="10" width="2.5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2">
        <v>3450</v>
      </c>
      <c r="I10" s="12"/>
      <c r="J10" s="12">
        <f ca="1">ROUND(INDIRECT(ADDRESS(ROW()+(0), COLUMN()+(-4), 1))*INDIRECT(ADDRESS(ROW()+(0), COLUMN()+(-2), 1)), 2)</f>
        <v>3450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1"/>
      <c r="H11" s="12">
        <v>925</v>
      </c>
      <c r="I11" s="12"/>
      <c r="J11" s="12">
        <f ca="1">ROUND(INDIRECT(ADDRESS(ROW()+(0), COLUMN()+(-4), 1))*INDIRECT(ADDRESS(ROW()+(0), COLUMN()+(-2), 1)), 2)</f>
        <v>925</v>
      </c>
      <c r="K11" s="12"/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1"/>
      <c r="H12" s="12">
        <v>177.25</v>
      </c>
      <c r="I12" s="12"/>
      <c r="J12" s="12">
        <f ca="1">ROUND(INDIRECT(ADDRESS(ROW()+(0), COLUMN()+(-4), 1))*INDIRECT(ADDRESS(ROW()+(0), COLUMN()+(-2), 1)), 2)</f>
        <v>177.25</v>
      </c>
      <c r="K12" s="12"/>
    </row>
    <row r="13" spans="1:11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1"/>
      <c r="H13" s="12">
        <v>33.25</v>
      </c>
      <c r="I13" s="12"/>
      <c r="J13" s="12">
        <f ca="1">ROUND(INDIRECT(ADDRESS(ROW()+(0), COLUMN()+(-4), 1))*INDIRECT(ADDRESS(ROW()+(0), COLUMN()+(-2), 1)), 2)</f>
        <v>33.25</v>
      </c>
      <c r="K13" s="12"/>
    </row>
    <row r="14" spans="1:11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1"/>
      <c r="H14" s="12">
        <v>96.55</v>
      </c>
      <c r="I14" s="12"/>
      <c r="J14" s="12">
        <f ca="1">ROUND(INDIRECT(ADDRESS(ROW()+(0), COLUMN()+(-4), 1))*INDIRECT(ADDRESS(ROW()+(0), COLUMN()+(-2), 1)), 2)</f>
        <v>96.55</v>
      </c>
      <c r="K14" s="12"/>
    </row>
    <row r="15" spans="1:11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1"/>
      <c r="H15" s="12">
        <v>85.55</v>
      </c>
      <c r="I15" s="12"/>
      <c r="J15" s="12">
        <f ca="1">ROUND(INDIRECT(ADDRESS(ROW()+(0), COLUMN()+(-4), 1))*INDIRECT(ADDRESS(ROW()+(0), COLUMN()+(-2), 1)), 2)</f>
        <v>85.55</v>
      </c>
      <c r="K15" s="12"/>
    </row>
    <row r="16" spans="1:11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28.15</v>
      </c>
      <c r="G16" s="11"/>
      <c r="H16" s="12">
        <v>2.4</v>
      </c>
      <c r="I16" s="12"/>
      <c r="J16" s="12">
        <f ca="1">ROUND(INDIRECT(ADDRESS(ROW()+(0), COLUMN()+(-4), 1))*INDIRECT(ADDRESS(ROW()+(0), COLUMN()+(-2), 1)), 2)</f>
        <v>67.56</v>
      </c>
      <c r="K16" s="12"/>
    </row>
    <row r="17" spans="1:11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2.25</v>
      </c>
      <c r="G17" s="11"/>
      <c r="H17" s="12">
        <v>12.01</v>
      </c>
      <c r="I17" s="12"/>
      <c r="J17" s="12">
        <f ca="1">ROUND(INDIRECT(ADDRESS(ROW()+(0), COLUMN()+(-4), 1))*INDIRECT(ADDRESS(ROW()+(0), COLUMN()+(-2), 1)), 2)</f>
        <v>27.02</v>
      </c>
      <c r="K17" s="12"/>
    </row>
    <row r="18" spans="1:11" ht="76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25</v>
      </c>
      <c r="G18" s="11"/>
      <c r="H18" s="12">
        <v>3.11</v>
      </c>
      <c r="I18" s="12"/>
      <c r="J18" s="12">
        <f ca="1">ROUND(INDIRECT(ADDRESS(ROW()+(0), COLUMN()+(-4), 1))*INDIRECT(ADDRESS(ROW()+(0), COLUMN()+(-2), 1)), 2)</f>
        <v>77.75</v>
      </c>
      <c r="K18" s="12"/>
    </row>
    <row r="19" spans="1:11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1</v>
      </c>
      <c r="G19" s="13"/>
      <c r="H19" s="14">
        <v>130</v>
      </c>
      <c r="I19" s="14"/>
      <c r="J19" s="14">
        <f ca="1">ROUND(INDIRECT(ADDRESS(ROW()+(0), COLUMN()+(-4), 1))*INDIRECT(ADDRESS(ROW()+(0), COLUMN()+(-2), 1)), 2)</f>
        <v>130</v>
      </c>
      <c r="K19" s="14"/>
    </row>
    <row r="20" spans="1:11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5069.93</v>
      </c>
      <c r="K20" s="17"/>
    </row>
    <row r="21" spans="1:11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5"/>
      <c r="I21" s="15"/>
      <c r="J21" s="15"/>
      <c r="K21" s="15"/>
    </row>
    <row r="22" spans="1:11" ht="24.0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2.444</v>
      </c>
      <c r="G22" s="13"/>
      <c r="H22" s="14">
        <v>75.04</v>
      </c>
      <c r="I22" s="14"/>
      <c r="J22" s="14">
        <f ca="1">ROUND(INDIRECT(ADDRESS(ROW()+(0), COLUMN()+(-4), 1))*INDIRECT(ADDRESS(ROW()+(0), COLUMN()+(-2), 1)), 2)</f>
        <v>183.4</v>
      </c>
      <c r="K22" s="14"/>
    </row>
    <row r="23" spans="1:11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9"/>
      <c r="J23" s="17">
        <f ca="1">ROUND(SUM(INDIRECT(ADDRESS(ROW()+(-1), COLUMN()+(0), 1))), 2)</f>
        <v>183.4</v>
      </c>
      <c r="K23" s="17"/>
    </row>
    <row r="24" spans="1:11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5"/>
      <c r="I24" s="15"/>
      <c r="J24" s="15"/>
      <c r="K24" s="15"/>
    </row>
    <row r="25" spans="1:11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11.872</v>
      </c>
      <c r="G25" s="11"/>
      <c r="H25" s="12">
        <v>23.74</v>
      </c>
      <c r="I25" s="12"/>
      <c r="J25" s="12">
        <f ca="1">ROUND(INDIRECT(ADDRESS(ROW()+(0), COLUMN()+(-4), 1))*INDIRECT(ADDRESS(ROW()+(0), COLUMN()+(-2), 1)), 2)</f>
        <v>281.84</v>
      </c>
      <c r="K25" s="12"/>
    </row>
    <row r="26" spans="1:11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11.872</v>
      </c>
      <c r="G26" s="13"/>
      <c r="H26" s="14">
        <v>21.9</v>
      </c>
      <c r="I26" s="14"/>
      <c r="J26" s="14">
        <f ca="1">ROUND(INDIRECT(ADDRESS(ROW()+(0), COLUMN()+(-4), 1))*INDIRECT(ADDRESS(ROW()+(0), COLUMN()+(-2), 1)), 2)</f>
        <v>260</v>
      </c>
      <c r="K26" s="14"/>
    </row>
    <row r="27" spans="1:11" ht="13.50" thickBot="1" customHeight="1">
      <c r="A27" s="15"/>
      <c r="B27" s="15"/>
      <c r="C27" s="15"/>
      <c r="D27" s="15"/>
      <c r="E27" s="15"/>
      <c r="F27" s="9" t="s">
        <v>55</v>
      </c>
      <c r="G27" s="9"/>
      <c r="H27" s="9"/>
      <c r="I27" s="9"/>
      <c r="J27" s="17">
        <f ca="1">ROUND(SUM(INDIRECT(ADDRESS(ROW()+(-1), COLUMN()+(0), 1)),INDIRECT(ADDRESS(ROW()+(-2), COLUMN()+(0), 1))), 2)</f>
        <v>541.84</v>
      </c>
      <c r="K27" s="17"/>
    </row>
    <row r="28" spans="1:11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8"/>
      <c r="H28" s="15"/>
      <c r="I28" s="15"/>
      <c r="J28" s="15"/>
      <c r="K28" s="15"/>
    </row>
    <row r="29" spans="1:11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3"/>
      <c r="H29" s="14">
        <f ca="1">ROUND(SUM(INDIRECT(ADDRESS(ROW()+(-2), COLUMN()+(2), 1)),INDIRECT(ADDRESS(ROW()+(-6), COLUMN()+(2), 1)),INDIRECT(ADDRESS(ROW()+(-9), COLUMN()+(2), 1))), 2)</f>
        <v>5795.17</v>
      </c>
      <c r="I29" s="14"/>
      <c r="J29" s="14">
        <f ca="1">ROUND(INDIRECT(ADDRESS(ROW()+(0), COLUMN()+(-4), 1))*INDIRECT(ADDRESS(ROW()+(0), COLUMN()+(-2), 1))/100, 2)</f>
        <v>115.9</v>
      </c>
      <c r="K29" s="14"/>
    </row>
    <row r="30" spans="1:11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4"/>
      <c r="H30" s="25"/>
      <c r="I30" s="25"/>
      <c r="J30" s="26">
        <f ca="1">ROUND(SUM(INDIRECT(ADDRESS(ROW()+(-1), COLUMN()+(0), 1)),INDIRECT(ADDRESS(ROW()+(-3), COLUMN()+(0), 1)),INDIRECT(ADDRESS(ROW()+(-7), COLUMN()+(0), 1)),INDIRECT(ADDRESS(ROW()+(-10), COLUMN()+(0), 1))), 2)</f>
        <v>5911.07</v>
      </c>
      <c r="K30" s="26"/>
    </row>
    <row r="33" spans="1:11" ht="13.50" thickBot="1" customHeight="1">
      <c r="A33" s="27" t="s">
        <v>61</v>
      </c>
      <c r="B33" s="27"/>
      <c r="C33" s="27"/>
      <c r="D33" s="27"/>
      <c r="E33" s="27"/>
      <c r="F33" s="27"/>
      <c r="G33" s="27" t="s">
        <v>62</v>
      </c>
      <c r="H33" s="27"/>
      <c r="I33" s="27" t="s">
        <v>63</v>
      </c>
      <c r="J33" s="27"/>
      <c r="K33" s="27" t="s">
        <v>64</v>
      </c>
    </row>
    <row r="34" spans="1:11" ht="13.50" thickBot="1" customHeight="1">
      <c r="A34" s="28" t="s">
        <v>65</v>
      </c>
      <c r="B34" s="28"/>
      <c r="C34" s="28"/>
      <c r="D34" s="28"/>
      <c r="E34" s="28"/>
      <c r="F34" s="28"/>
      <c r="G34" s="29">
        <v>1.12201e+06</v>
      </c>
      <c r="H34" s="29"/>
      <c r="I34" s="29">
        <v>1.12201e+06</v>
      </c>
      <c r="J34" s="29"/>
      <c r="K34" s="29" t="s">
        <v>66</v>
      </c>
    </row>
    <row r="35" spans="1:11" ht="24.00" thickBot="1" customHeight="1">
      <c r="A35" s="30" t="s">
        <v>67</v>
      </c>
      <c r="B35" s="30"/>
      <c r="C35" s="30"/>
      <c r="D35" s="30"/>
      <c r="E35" s="30"/>
      <c r="F35" s="30"/>
      <c r="G35" s="31"/>
      <c r="H35" s="31"/>
      <c r="I35" s="31"/>
      <c r="J35" s="31"/>
      <c r="K35" s="31"/>
    </row>
    <row r="38" spans="1:1" ht="33.75" thickBot="1" customHeight="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125">
    <mergeCell ref="A1:K1"/>
    <mergeCell ref="B3:C3"/>
    <mergeCell ref="D3:K3"/>
    <mergeCell ref="A5:K5"/>
    <mergeCell ref="A8:B8"/>
    <mergeCell ref="C8:D8"/>
    <mergeCell ref="F8:G8"/>
    <mergeCell ref="H8:I8"/>
    <mergeCell ref="J8:K8"/>
    <mergeCell ref="A9:B9"/>
    <mergeCell ref="C9:D9"/>
    <mergeCell ref="E9:G9"/>
    <mergeCell ref="H9:I9"/>
    <mergeCell ref="J9:K9"/>
    <mergeCell ref="A10:B10"/>
    <mergeCell ref="C10:D10"/>
    <mergeCell ref="F10:G10"/>
    <mergeCell ref="H10:I10"/>
    <mergeCell ref="J10:K10"/>
    <mergeCell ref="A11:B11"/>
    <mergeCell ref="C11:D11"/>
    <mergeCell ref="F11:G11"/>
    <mergeCell ref="H11:I11"/>
    <mergeCell ref="J11:K11"/>
    <mergeCell ref="A12:B12"/>
    <mergeCell ref="C12:D12"/>
    <mergeCell ref="F12:G12"/>
    <mergeCell ref="H12:I12"/>
    <mergeCell ref="J12:K12"/>
    <mergeCell ref="A13:B13"/>
    <mergeCell ref="C13:D13"/>
    <mergeCell ref="F13:G13"/>
    <mergeCell ref="H13:I13"/>
    <mergeCell ref="J13:K13"/>
    <mergeCell ref="A14:B14"/>
    <mergeCell ref="C14:D14"/>
    <mergeCell ref="F14:G14"/>
    <mergeCell ref="H14:I14"/>
    <mergeCell ref="J14:K14"/>
    <mergeCell ref="A15:B15"/>
    <mergeCell ref="C15:D15"/>
    <mergeCell ref="F15:G15"/>
    <mergeCell ref="H15:I15"/>
    <mergeCell ref="J15:K15"/>
    <mergeCell ref="A16:B16"/>
    <mergeCell ref="C16:D16"/>
    <mergeCell ref="F16:G16"/>
    <mergeCell ref="H16:I16"/>
    <mergeCell ref="J16:K16"/>
    <mergeCell ref="A17:B17"/>
    <mergeCell ref="C17:D17"/>
    <mergeCell ref="F17:G17"/>
    <mergeCell ref="H17:I17"/>
    <mergeCell ref="J17:K17"/>
    <mergeCell ref="A18:B18"/>
    <mergeCell ref="C18:D18"/>
    <mergeCell ref="F18:G18"/>
    <mergeCell ref="H18:I18"/>
    <mergeCell ref="J18:K18"/>
    <mergeCell ref="A19:B19"/>
    <mergeCell ref="C19:D19"/>
    <mergeCell ref="F19:G19"/>
    <mergeCell ref="H19:I19"/>
    <mergeCell ref="J19:K19"/>
    <mergeCell ref="A20:B20"/>
    <mergeCell ref="C20:D20"/>
    <mergeCell ref="F20:I20"/>
    <mergeCell ref="J20:K20"/>
    <mergeCell ref="A21:B21"/>
    <mergeCell ref="C21:D21"/>
    <mergeCell ref="E21:G21"/>
    <mergeCell ref="H21:I21"/>
    <mergeCell ref="J21:K21"/>
    <mergeCell ref="A22:B22"/>
    <mergeCell ref="C22:D22"/>
    <mergeCell ref="F22:G22"/>
    <mergeCell ref="H22:I22"/>
    <mergeCell ref="J22:K22"/>
    <mergeCell ref="A23:B23"/>
    <mergeCell ref="C23:D23"/>
    <mergeCell ref="F23:I23"/>
    <mergeCell ref="J23:K23"/>
    <mergeCell ref="A24:B24"/>
    <mergeCell ref="C24:D24"/>
    <mergeCell ref="E24:G24"/>
    <mergeCell ref="H24:I24"/>
    <mergeCell ref="J24:K24"/>
    <mergeCell ref="A25:B25"/>
    <mergeCell ref="C25:D25"/>
    <mergeCell ref="F25:G25"/>
    <mergeCell ref="H25:I25"/>
    <mergeCell ref="J25:K25"/>
    <mergeCell ref="A26:B26"/>
    <mergeCell ref="C26:D26"/>
    <mergeCell ref="F26:G26"/>
    <mergeCell ref="H26:I26"/>
    <mergeCell ref="J26:K26"/>
    <mergeCell ref="A27:B27"/>
    <mergeCell ref="C27:D27"/>
    <mergeCell ref="F27:I27"/>
    <mergeCell ref="J27:K27"/>
    <mergeCell ref="A28:B28"/>
    <mergeCell ref="C28:D28"/>
    <mergeCell ref="E28:G28"/>
    <mergeCell ref="H28:I28"/>
    <mergeCell ref="J28:K28"/>
    <mergeCell ref="A29:B29"/>
    <mergeCell ref="C29:D29"/>
    <mergeCell ref="F29:G29"/>
    <mergeCell ref="H29:I29"/>
    <mergeCell ref="J29:K29"/>
    <mergeCell ref="A30:E30"/>
    <mergeCell ref="F30:I30"/>
    <mergeCell ref="J30:K30"/>
    <mergeCell ref="A33:F33"/>
    <mergeCell ref="G33:H33"/>
    <mergeCell ref="I33:J33"/>
    <mergeCell ref="A34:F34"/>
    <mergeCell ref="G34:H35"/>
    <mergeCell ref="I34:J35"/>
    <mergeCell ref="K34:K35"/>
    <mergeCell ref="A35:F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