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<sst xmlns="http://schemas.openxmlformats.org/spreadsheetml/2006/main" count="134" uniqueCount="134">
  <si>
    <t xml:space="preserve"/>
  </si>
  <si>
    <t xml:space="preserve">FLY010</t>
  </si>
  <si>
    <t xml:space="preserve">m²</t>
  </si>
  <si>
    <t xml:space="preserve">Fachada ligera de placas. Sistema Aquapanel Outdoor "KNAUF".</t>
  </si>
  <si>
    <r>
      <rPr>
        <sz val="8.25"/>
        <color rgb="FF000000"/>
        <rFont val="Arial"/>
        <family val="2"/>
      </rPr>
      <t xml:space="preserve">Fachada ligera de placas. Sistema Aquapanel Outdoor WM311C.es "KNAUF" con DAU nº 09/052 F, formado por: ESTRUCTURA EXTERIOR: estructura metálica de acero Z4 (Z450) galvanizado especial de canales horizontales de 100/40/0,7 mm GRC 0,70 y montantes verticales de 100/50/1 mm GRC 1 con una modulación de 400 mm y disposición normal "N"; AISLAMIENTO EXTERIOR: panel rígido de lana mineral, según UNE-EN 13162, no revestido de doble densidad, de 90 mm de espesor, resistencia térmica 2,6 m²K/W, conductividad térmica 0,034 W/(mK), colocado entre los montantes de la estructura portante; PLACA EXTERIOR: placa de cemento Portland Aquapanel Outdoor "KNAUF" de 12,5x1200x2400 mm, revestida con una capa de fibra de vidrio embebida en ambas caras; ESTRUCTURA INTERIOR: estructura metálica de acero galvanizado de canales horizontales de 48/30 y montantes verticales de 48/35 con una modulación de 400 mm y disposición normal "N"; AISLAMIENTO INTERIOR: panel semirrígido de lana mineral, según UNE-EN 13162, de 40 mm de espesor, resistencia térmica 1,2 m²K/W, conductividad térmica 0,033 W/(mK), colocado entre los montantes de la estructura portante; PLACAS INTERIORES: dos placas de yeso laminado (una placa Standard (A) de 12,5 mm de espesor y una placa Standard + Aluminio (BV) de 15 mm de espesor); IMPERMEABILIZACIÓN: lámina altamente transpirable, impermeable al agua de lluvia, Tyvek StuccoWrap, fijada a los montantes de la estructura metálica por la cara exterior; REVESTIMIENTO EXTERIOR: capa base de mortero Aquapanel Outdoor armado con malla de fibra de vidrio Aquapanel Outdoor y capa de acabado de mortero GRC acabado pétreo, sobre imprimación Fondo Pétreo GRC. Incluso banda acústica, tornillería para la fijación de las placas, fijaciones para el anclaje de los perfiles, pasta de agarre Perlfix, para el sellado de encuentros perimetrales, pasta Jointfiller 24H "KNAUF" y cinta "KNAUF", para el tratamiento de juntas entre placas interiores, mortero Aquapanel Outdoor "KNAUF" y cinta Aquapanel "KNAUF", para el tratamiento de juntas entre placas exteriores, perfil de PVC con malla de fibra de vidrio antiálcalis, "KNAUF", para remate de dinteles, y cinta adhesiva de doble cara para la fijación de la lámina altamente transpirable. El precio incluye la resolución de huecos de fachada.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</si>
  <si>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</si>
  <si>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</si>
  <si>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</si>
  <si>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</si>
  <si>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</si>
  <si>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</si>
  <si>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</si>
  <si>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mt12pck020d</t>
  </si>
  <si>
    <t xml:space="preserve">m</t>
  </si>
  <si>
    <t xml:space="preserve">Banda acústica de dilatación, autoadhesiva, de espuma de poliuretano de celdas cerradas "KNAUF", de 3,2 mm de espesor y 95 mm de anchura, resistencia térmica 0,10 m²K/W, conductividad térmica 0,032 W/(mK).</t>
  </si>
  <si>
    <t xml:space="preserve">mt12pak020c</t>
  </si>
  <si>
    <t xml:space="preserve">m</t>
  </si>
  <si>
    <t xml:space="preserve">Canal 100/40/0,7 mm GRC 0,7 "KNAUF" de acero Z4 (Z450) galvanizado especial, para sistema Aquapanel Outdoor. Según UNE-EN 14195.</t>
  </si>
  <si>
    <t xml:space="preserve">mt12pak030ib</t>
  </si>
  <si>
    <t xml:space="preserve">m</t>
  </si>
  <si>
    <t xml:space="preserve">Montante 100/50/1 mm GRC 1 "KNAUF" de acero Z4 (Z450) galvanizado especial, para sistema Aquapanel Outdoor. Según UNE-EN 14195.</t>
  </si>
  <si>
    <t xml:space="preserve">mt16lra020ahm</t>
  </si>
  <si>
    <t xml:space="preserve">m²</t>
  </si>
  <si>
    <t xml:space="preserve">Panel rígido de lana mineral, según UNE-EN 13162, no revestido de doble densidad, de 90 mm de espesor, resistencia térmica 2,6 m²K/W, conductividad térmica 0,034 W/(mK), impermeable al agua de lluvia, Euroclase A1 de reacción al fuego según UNE-EN 13501-1, capacidad de absorción de agua a corto plazo &lt;=1 kg/m² y factor de resistencia a la difusión del vapor de agua 1,3.</t>
  </si>
  <si>
    <t xml:space="preserve">mt15mkv010</t>
  </si>
  <si>
    <t xml:space="preserve">m²</t>
  </si>
  <si>
    <t xml:space="preserve">Lámina altamente transpirable impermeable al agua de lluvia, de polietileno tejido no hilado, Tyvek StuccoWrap "KNAUF", de 0,22 mm de espesor y 82 g/m², de 0,03 m de espesor de aire equivalente frente a la difusión de vapor de agua, según UNE-EN 1931, estanqueidad al agua clase W1 según UNE-EN 1928, (Euroclase E de reacción al fuego, según UNE-EN 13501-1), para colocar en sistemas de cerramientos y revestimientos de fachadas Aquapanel, suministrada en rollos de 1,50x75 m, según UNE-EN 13859-2.</t>
  </si>
  <si>
    <t xml:space="preserve">mt12pak010n</t>
  </si>
  <si>
    <t xml:space="preserve">m²</t>
  </si>
  <si>
    <t xml:space="preserve">Placa de cemento Portland Aquapanel Outdoor "KNAUF" de 12,5x1200x2400 mm, revestida con una capa de fibra de vidrio embebida en ambas caras.</t>
  </si>
  <si>
    <t xml:space="preserve">mt12pak040v</t>
  </si>
  <si>
    <t xml:space="preserve">Ud</t>
  </si>
  <si>
    <t xml:space="preserve">Tornillo autoperforante Aquapanel Maxi TB "KNAUF" 4,2x25.</t>
  </si>
  <si>
    <t xml:space="preserve">mt12psg220</t>
  </si>
  <si>
    <t xml:space="preserve">Ud</t>
  </si>
  <si>
    <t xml:space="preserve">Fijación compuesta por taco y tornillo 5x27.</t>
  </si>
  <si>
    <t xml:space="preserve">mt12pck020b</t>
  </si>
  <si>
    <t xml:space="preserve">m</t>
  </si>
  <si>
    <t xml:space="preserve">Banda acústica de dilatación, autoadhesiva, de espuma de poliuretano de celdas cerradas "KNAUF", de 3,2 mm de espesor y 50 mm de anchura, resistencia térmica 0,10 m²K/W, conductividad térmica 0,032 W/(mK).</t>
  </si>
  <si>
    <t xml:space="preserve">mt12pfk020b</t>
  </si>
  <si>
    <t xml:space="preserve">m</t>
  </si>
  <si>
    <t xml:space="preserve">Canal 48/30 "KNAUF" de acero galvanizado, según UNE-EN 14195.</t>
  </si>
  <si>
    <t xml:space="preserve">mt12pfk010b</t>
  </si>
  <si>
    <t xml:space="preserve">m</t>
  </si>
  <si>
    <t xml:space="preserve">Montante 48/35 "KNAUF" de acero galvanizado, según UNE-EN 14195.</t>
  </si>
  <si>
    <t xml:space="preserve">mt16lra020ebm</t>
  </si>
  <si>
    <t xml:space="preserve">m²</t>
  </si>
  <si>
    <t xml:space="preserve">Panel semirrígido de lana mineral, según UNE-EN 13162, de 40 mm de espesor, resistencia térmica 1,2 m²K/W, conductividad térmica 0,033 W/(mK), Euroclase A1 de reacción al fuego según UNE-EN 13501-1, capacidad de absorción de agua a corto plazo &lt;=1 kg/m² y factor de resistencia a la difusión del vapor de agua 1,3.</t>
  </si>
  <si>
    <t xml:space="preserve">mt12ppk010aa</t>
  </si>
  <si>
    <t xml:space="preserve">m²</t>
  </si>
  <si>
    <t xml:space="preserve">Placa de yeso laminado A / UNE-EN 520 - 1200 / longitud / 12,5 / con los bordes longitudinales afinados, Standard "KNAUF"; Euroclase A2-s1, d0 de reacción al fuego, según UNE-EN 13501-1.</t>
  </si>
  <si>
    <t xml:space="preserve">mt12ppk010db</t>
  </si>
  <si>
    <t xml:space="preserve">m²</t>
  </si>
  <si>
    <t xml:space="preserve">Placa de yeso laminado BV / UNE-EN 520 - 1200 / longitud / 15 / con los bordes longitudinales afinados, Standard + Aluminio "KNAUF"; Euroclase A2-s1, d0 de reacción al fuego, según UNE-EN 13501-1.</t>
  </si>
  <si>
    <t xml:space="preserve">mt12ptk010cc</t>
  </si>
  <si>
    <t xml:space="preserve">Ud</t>
  </si>
  <si>
    <t xml:space="preserve">Tornillo autoperforante TN "KNAUF" 3,5x25.</t>
  </si>
  <si>
    <t xml:space="preserve">mt12ptk010cf</t>
  </si>
  <si>
    <t xml:space="preserve">Ud</t>
  </si>
  <si>
    <t xml:space="preserve">Tornillo autoperforante TN "KNAUF" 3,5x45.</t>
  </si>
  <si>
    <t xml:space="preserve">mt12pik015d</t>
  </si>
  <si>
    <t xml:space="preserve">kg</t>
  </si>
  <si>
    <t xml:space="preserve">Pasta de agarre Perlfix "KNAUF", de fraguado rápido (30 minutos), Euroclase A1 de reacción al fuego, según UNE-EN 13501-1, rango de temperatura de trabajo de 5 a 30°C, para aplicación manual, según UNE-EN 13963.</t>
  </si>
  <si>
    <t xml:space="preserve">mt12pik010e</t>
  </si>
  <si>
    <t xml:space="preserve">kg</t>
  </si>
  <si>
    <t xml:space="preserve">Pasta de juntas Jointfiller 24H "KNAUF", Euroclase A2-s1, d0 de reacción al fuego, según UNE-EN 13501-1, rango de temperatura de trabajo de 5 a 30°C, para aplicación manual con cinta de juntas, según UNE-EN 13963.</t>
  </si>
  <si>
    <t xml:space="preserve">mt12pck010a</t>
  </si>
  <si>
    <t xml:space="preserve">m</t>
  </si>
  <si>
    <t xml:space="preserve">Cinta microperforada de papel "KNAUF" de 50 mm de anchura, según UNE-EN 13963.</t>
  </si>
  <si>
    <t xml:space="preserve">mt12pak060g</t>
  </si>
  <si>
    <t xml:space="preserve">kg</t>
  </si>
  <si>
    <t xml:space="preserve">Mortero de juntas Aquapanel Outdoor "KNAUF", color gris.</t>
  </si>
  <si>
    <t xml:space="preserve">mt12pak050d</t>
  </si>
  <si>
    <t xml:space="preserve">m</t>
  </si>
  <si>
    <t xml:space="preserve">Cinta de juntas Aquapanel "KNAUF".</t>
  </si>
  <si>
    <t xml:space="preserve">mt12pak085d</t>
  </si>
  <si>
    <t xml:space="preserve">l</t>
  </si>
  <si>
    <t xml:space="preserve">Imprimación incolora al siloxano GRC "KNAUF".</t>
  </si>
  <si>
    <t xml:space="preserve">mt12pak090g</t>
  </si>
  <si>
    <t xml:space="preserve">kg</t>
  </si>
  <si>
    <t xml:space="preserve">Mortero Aquapanel Outdoor "KNAUF", color blanco.</t>
  </si>
  <si>
    <t xml:space="preserve">mt12pak100g</t>
  </si>
  <si>
    <t xml:space="preserve">m²</t>
  </si>
  <si>
    <t xml:space="preserve">Malla de fibra de vidrio Aquapanel Outdoor "KNAUF", color blanco.</t>
  </si>
  <si>
    <t xml:space="preserve">mt12pak120</t>
  </si>
  <si>
    <t xml:space="preserve">kg</t>
  </si>
  <si>
    <t xml:space="preserve">Imprimación a base de copolímeros acrílicos modificados Fondo Pétreo GRC "KNAUF", color a elegir, para mortero de acabado pétreo.</t>
  </si>
  <si>
    <t xml:space="preserve">mt12pak130</t>
  </si>
  <si>
    <t xml:space="preserve">kg</t>
  </si>
  <si>
    <t xml:space="preserve">Mortero GRC "KNAUF", a base de copolímeros acrílicos modificados con siloxano, acabado pétreo, color a elegir.</t>
  </si>
  <si>
    <t xml:space="preserve">mt28fvk030</t>
  </si>
  <si>
    <t xml:space="preserve">m</t>
  </si>
  <si>
    <t xml:space="preserve">Perfil de PVC con malla de fibra de vidrio antiálcalis, "KNAUF", para remate de dinteles, suministrado en barras de 2,5 m de longitud.</t>
  </si>
  <si>
    <t xml:space="preserve">mt15pdw100a</t>
  </si>
  <si>
    <t xml:space="preserve">m</t>
  </si>
  <si>
    <t xml:space="preserve">Cinta adhesiva de doble cara, con adhesivo acrílico, de 50 mm de anchura, con resistencia a los rayos UV, rango de temperatura de trabajo de -20 a 100°C, suministrada en rollos de 50 m de longitud.</t>
  </si>
  <si>
    <t xml:space="preserve">Subtotal materiales:</t>
  </si>
  <si>
    <t xml:space="preserve">Mano de obra</t>
  </si>
  <si>
    <t xml:space="preserve">mo052</t>
  </si>
  <si>
    <t xml:space="preserve">h</t>
  </si>
  <si>
    <t xml:space="preserve">Oficial 1ª montador de sistemas de fachadas prefabricadas.</t>
  </si>
  <si>
    <t xml:space="preserve">mo099</t>
  </si>
  <si>
    <t xml:space="preserve">h</t>
  </si>
  <si>
    <t xml:space="preserve">Ayudante montador de sistemas de fachadas prefabricadas.</t>
  </si>
  <si>
    <t xml:space="preserve">Subtotal mano de obra:</t>
  </si>
  <si>
    <t xml:space="preserve">Costes directos complementarios</t>
  </si>
  <si>
    <t xml:space="preserve">%</t>
  </si>
  <si>
    <t xml:space="preserve">Costes directos complementarios</t>
  </si>
  <si>
    <t xml:space="preserve">Coste de mantenimiento decenal: 12,97€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</si>
  <si>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</si>
  <si>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</si>
  <si>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</si>
  <si>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</si>
  <si>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</si>
  <si>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</si>
  <si>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</si>
  <si>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Perfilería metálica para particiones, muros y techos en placas de yeso laminado. Definiciones requisitos y métodos de ensayo</t>
  </si>
  <si>
    <t xml:space="preserve">EN  14195:2005/AC:2006</t>
  </si>
  <si>
    <t xml:space="preserve">EN  13162:2012+A1:2015</t>
  </si>
  <si>
    <t xml:space="preserve">1/3/4</t>
  </si>
  <si>
    <t xml:space="preserve">Productos aislantes térmicos para aplicaciones en la edificación. Productos manufacturados de lana mineral (MW). Especificación.</t>
  </si>
  <si>
    <t xml:space="preserve">EN  13859-2:2010</t>
  </si>
  <si>
    <t xml:space="preserve">1/3/4</t>
  </si>
  <si>
    <t xml:space="preserve">Láminas flexibles para impermeabilización. Definiciones y características de las láminas auxiliares. Parte 2: Láminas auxiliares para muros.</t>
  </si>
  <si>
    <t xml:space="preserve">EN  520:2004+A1:2009</t>
  </si>
  <si>
    <t xml:space="preserve">3/4</t>
  </si>
  <si>
    <t xml:space="preserve">Placas de yeso laminado. Definiciones, especificaciones y métodos de ensayo.</t>
  </si>
  <si>
    <t xml:space="preserve">EN  13963:2005</t>
  </si>
  <si>
    <t xml:space="preserve">3/4</t>
  </si>
  <si>
    <t xml:space="preserve">Material de juntas para placas de yeso laminado. Definiciones, especificaciones y métodos de ensayo.</t>
  </si>
  <si>
    <t xml:space="preserve">EN  13963:2005/AC:2006</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</si>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</sst>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31" customWidth="1"/>
    <col min="4" max="4" width="70.89" customWidth="1"/>
    <col min="5" max="5" width="3.23"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181.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34.50" thickBot="1" customHeight="1">
      <c r="A10" s="1" t="s">
        <v>12</v>
      </c>
      <c r="B10" s="1"/>
      <c r="C10" s="10" t="s">
        <v>13</v>
      </c>
      <c r="D10" s="1" t="s">
        <v>14</v>
      </c>
      <c r="E10" s="1"/>
      <c r="F10" s="11">
        <v>1.2</v>
      </c>
      <c r="G10" s="11"/>
      <c r="H10" s="12">
        <v>0.46</v>
      </c>
      <c r="I10" s="12">
        <f ca="1">ROUND(INDIRECT(ADDRESS(ROW()+(0), COLUMN()+(-3), 1))*INDIRECT(ADDRESS(ROW()+(0), COLUMN()+(-1), 1)), 2)</f>
        <v>0.55</v>
      </c>
    </row>
    <row r="11" spans="1:9" ht="24.00" thickBot="1" customHeight="1">
      <c r="A11" s="1" t="s">
        <v>15</v>
      </c>
      <c r="B11" s="1"/>
      <c r="C11" s="10" t="s">
        <v>16</v>
      </c>
      <c r="D11" s="1" t="s">
        <v>17</v>
      </c>
      <c r="E11" s="1"/>
      <c r="F11" s="11">
        <v>0.7</v>
      </c>
      <c r="G11" s="11"/>
      <c r="H11" s="12">
        <v>3.87</v>
      </c>
      <c r="I11" s="12">
        <f ca="1">ROUND(INDIRECT(ADDRESS(ROW()+(0), COLUMN()+(-3), 1))*INDIRECT(ADDRESS(ROW()+(0), COLUMN()+(-1), 1)), 2)</f>
        <v>2.71</v>
      </c>
    </row>
    <row r="12" spans="1:9" ht="24.00" thickBot="1" customHeight="1">
      <c r="A12" s="1" t="s">
        <v>18</v>
      </c>
      <c r="B12" s="1"/>
      <c r="C12" s="10" t="s">
        <v>19</v>
      </c>
      <c r="D12" s="1" t="s">
        <v>20</v>
      </c>
      <c r="E12" s="1"/>
      <c r="F12" s="11">
        <v>2.75</v>
      </c>
      <c r="G12" s="11"/>
      <c r="H12" s="12">
        <v>6.24</v>
      </c>
      <c r="I12" s="12">
        <f ca="1">ROUND(INDIRECT(ADDRESS(ROW()+(0), COLUMN()+(-3), 1))*INDIRECT(ADDRESS(ROW()+(0), COLUMN()+(-1), 1)), 2)</f>
        <v>17.16</v>
      </c>
    </row>
    <row r="13" spans="1:9" ht="55.50" thickBot="1" customHeight="1">
      <c r="A13" s="1" t="s">
        <v>21</v>
      </c>
      <c r="B13" s="1"/>
      <c r="C13" s="10" t="s">
        <v>22</v>
      </c>
      <c r="D13" s="1" t="s">
        <v>23</v>
      </c>
      <c r="E13" s="1"/>
      <c r="F13" s="11">
        <v>1.05</v>
      </c>
      <c r="G13" s="11"/>
      <c r="H13" s="12">
        <v>28.34</v>
      </c>
      <c r="I13" s="12">
        <f ca="1">ROUND(INDIRECT(ADDRESS(ROW()+(0), COLUMN()+(-3), 1))*INDIRECT(ADDRESS(ROW()+(0), COLUMN()+(-1), 1)), 2)</f>
        <v>29.76</v>
      </c>
    </row>
    <row r="14" spans="1:9" ht="66.00" thickBot="1" customHeight="1">
      <c r="A14" s="1" t="s">
        <v>24</v>
      </c>
      <c r="B14" s="1"/>
      <c r="C14" s="10" t="s">
        <v>25</v>
      </c>
      <c r="D14" s="1" t="s">
        <v>26</v>
      </c>
      <c r="E14" s="1"/>
      <c r="F14" s="11">
        <v>1.1</v>
      </c>
      <c r="G14" s="11"/>
      <c r="H14" s="12">
        <v>4.37</v>
      </c>
      <c r="I14" s="12">
        <f ca="1">ROUND(INDIRECT(ADDRESS(ROW()+(0), COLUMN()+(-3), 1))*INDIRECT(ADDRESS(ROW()+(0), COLUMN()+(-1), 1)), 2)</f>
        <v>4.81</v>
      </c>
    </row>
    <row r="15" spans="1:9" ht="24.00" thickBot="1" customHeight="1">
      <c r="A15" s="1" t="s">
        <v>27</v>
      </c>
      <c r="B15" s="1"/>
      <c r="C15" s="10" t="s">
        <v>28</v>
      </c>
      <c r="D15" s="1" t="s">
        <v>29</v>
      </c>
      <c r="E15" s="1"/>
      <c r="F15" s="11">
        <v>1</v>
      </c>
      <c r="G15" s="11"/>
      <c r="H15" s="12">
        <v>19.97</v>
      </c>
      <c r="I15" s="12">
        <f ca="1">ROUND(INDIRECT(ADDRESS(ROW()+(0), COLUMN()+(-3), 1))*INDIRECT(ADDRESS(ROW()+(0), COLUMN()+(-1), 1)), 2)</f>
        <v>19.97</v>
      </c>
    </row>
    <row r="16" spans="1:9" ht="13.50" thickBot="1" customHeight="1">
      <c r="A16" s="1" t="s">
        <v>30</v>
      </c>
      <c r="B16" s="1"/>
      <c r="C16" s="10" t="s">
        <v>31</v>
      </c>
      <c r="D16" s="1" t="s">
        <v>32</v>
      </c>
      <c r="E16" s="1"/>
      <c r="F16" s="11">
        <v>20</v>
      </c>
      <c r="G16" s="11"/>
      <c r="H16" s="12">
        <v>0.01</v>
      </c>
      <c r="I16" s="12">
        <f ca="1">ROUND(INDIRECT(ADDRESS(ROW()+(0), COLUMN()+(-3), 1))*INDIRECT(ADDRESS(ROW()+(0), COLUMN()+(-1), 1)), 2)</f>
        <v>0.2</v>
      </c>
    </row>
    <row r="17" spans="1:9" ht="13.50" thickBot="1" customHeight="1">
      <c r="A17" s="1" t="s">
        <v>33</v>
      </c>
      <c r="B17" s="1"/>
      <c r="C17" s="10" t="s">
        <v>34</v>
      </c>
      <c r="D17" s="1" t="s">
        <v>35</v>
      </c>
      <c r="E17" s="1"/>
      <c r="F17" s="11">
        <v>3.2</v>
      </c>
      <c r="G17" s="11"/>
      <c r="H17" s="12">
        <v>0.06</v>
      </c>
      <c r="I17" s="12">
        <f ca="1">ROUND(INDIRECT(ADDRESS(ROW()+(0), COLUMN()+(-3), 1))*INDIRECT(ADDRESS(ROW()+(0), COLUMN()+(-1), 1)), 2)</f>
        <v>0.19</v>
      </c>
    </row>
    <row r="18" spans="1:9" ht="34.50" thickBot="1" customHeight="1">
      <c r="A18" s="1" t="s">
        <v>36</v>
      </c>
      <c r="B18" s="1"/>
      <c r="C18" s="10" t="s">
        <v>37</v>
      </c>
      <c r="D18" s="1" t="s">
        <v>38</v>
      </c>
      <c r="E18" s="1"/>
      <c r="F18" s="11">
        <v>1.2</v>
      </c>
      <c r="G18" s="11"/>
      <c r="H18" s="12">
        <v>0.25</v>
      </c>
      <c r="I18" s="12">
        <f ca="1">ROUND(INDIRECT(ADDRESS(ROW()+(0), COLUMN()+(-3), 1))*INDIRECT(ADDRESS(ROW()+(0), COLUMN()+(-1), 1)), 2)</f>
        <v>0.3</v>
      </c>
    </row>
    <row r="19" spans="1:9" ht="13.50" thickBot="1" customHeight="1">
      <c r="A19" s="1" t="s">
        <v>39</v>
      </c>
      <c r="B19" s="1"/>
      <c r="C19" s="10" t="s">
        <v>40</v>
      </c>
      <c r="D19" s="1" t="s">
        <v>41</v>
      </c>
      <c r="E19" s="1"/>
      <c r="F19" s="11">
        <v>0.7</v>
      </c>
      <c r="G19" s="11"/>
      <c r="H19" s="12">
        <v>1.35</v>
      </c>
      <c r="I19" s="12">
        <f ca="1">ROUND(INDIRECT(ADDRESS(ROW()+(0), COLUMN()+(-3), 1))*INDIRECT(ADDRESS(ROW()+(0), COLUMN()+(-1), 1)), 2)</f>
        <v>0.95</v>
      </c>
    </row>
    <row r="20" spans="1:9" ht="13.50" thickBot="1" customHeight="1">
      <c r="A20" s="1" t="s">
        <v>42</v>
      </c>
      <c r="B20" s="1"/>
      <c r="C20" s="10" t="s">
        <v>43</v>
      </c>
      <c r="D20" s="1" t="s">
        <v>44</v>
      </c>
      <c r="E20" s="1"/>
      <c r="F20" s="11">
        <v>2.75</v>
      </c>
      <c r="G20" s="11"/>
      <c r="H20" s="12">
        <v>1.63</v>
      </c>
      <c r="I20" s="12">
        <f ca="1">ROUND(INDIRECT(ADDRESS(ROW()+(0), COLUMN()+(-3), 1))*INDIRECT(ADDRESS(ROW()+(0), COLUMN()+(-1), 1)), 2)</f>
        <v>4.48</v>
      </c>
    </row>
    <row r="21" spans="1:9" ht="45.00" thickBot="1" customHeight="1">
      <c r="A21" s="1" t="s">
        <v>45</v>
      </c>
      <c r="B21" s="1"/>
      <c r="C21" s="10" t="s">
        <v>46</v>
      </c>
      <c r="D21" s="1" t="s">
        <v>47</v>
      </c>
      <c r="E21" s="1"/>
      <c r="F21" s="11">
        <v>1.05</v>
      </c>
      <c r="G21" s="11"/>
      <c r="H21" s="12">
        <v>10.35</v>
      </c>
      <c r="I21" s="12">
        <f ca="1">ROUND(INDIRECT(ADDRESS(ROW()+(0), COLUMN()+(-3), 1))*INDIRECT(ADDRESS(ROW()+(0), COLUMN()+(-1), 1)), 2)</f>
        <v>10.87</v>
      </c>
    </row>
    <row r="22" spans="1:9" ht="34.50" thickBot="1" customHeight="1">
      <c r="A22" s="1" t="s">
        <v>48</v>
      </c>
      <c r="B22" s="1"/>
      <c r="C22" s="10" t="s">
        <v>49</v>
      </c>
      <c r="D22" s="1" t="s">
        <v>50</v>
      </c>
      <c r="E22" s="1"/>
      <c r="F22" s="11">
        <v>1</v>
      </c>
      <c r="G22" s="11"/>
      <c r="H22" s="12">
        <v>4.13</v>
      </c>
      <c r="I22" s="12">
        <f ca="1">ROUND(INDIRECT(ADDRESS(ROW()+(0), COLUMN()+(-3), 1))*INDIRECT(ADDRESS(ROW()+(0), COLUMN()+(-1), 1)), 2)</f>
        <v>4.13</v>
      </c>
    </row>
    <row r="23" spans="1:9" ht="34.50" thickBot="1" customHeight="1">
      <c r="A23" s="1" t="s">
        <v>51</v>
      </c>
      <c r="B23" s="1"/>
      <c r="C23" s="10" t="s">
        <v>52</v>
      </c>
      <c r="D23" s="1" t="s">
        <v>53</v>
      </c>
      <c r="E23" s="1"/>
      <c r="F23" s="11">
        <v>1</v>
      </c>
      <c r="G23" s="11"/>
      <c r="H23" s="12">
        <v>9.78</v>
      </c>
      <c r="I23" s="12">
        <f ca="1">ROUND(INDIRECT(ADDRESS(ROW()+(0), COLUMN()+(-3), 1))*INDIRECT(ADDRESS(ROW()+(0), COLUMN()+(-1), 1)), 2)</f>
        <v>9.78</v>
      </c>
    </row>
    <row r="24" spans="1:9" ht="13.50" thickBot="1" customHeight="1">
      <c r="A24" s="1" t="s">
        <v>54</v>
      </c>
      <c r="B24" s="1"/>
      <c r="C24" s="10" t="s">
        <v>55</v>
      </c>
      <c r="D24" s="1" t="s">
        <v>56</v>
      </c>
      <c r="E24" s="1"/>
      <c r="F24" s="11">
        <v>9</v>
      </c>
      <c r="G24" s="11"/>
      <c r="H24" s="12">
        <v>0.01</v>
      </c>
      <c r="I24" s="12">
        <f ca="1">ROUND(INDIRECT(ADDRESS(ROW()+(0), COLUMN()+(-3), 1))*INDIRECT(ADDRESS(ROW()+(0), COLUMN()+(-1), 1)), 2)</f>
        <v>0.09</v>
      </c>
    </row>
    <row r="25" spans="1:9" ht="13.50" thickBot="1" customHeight="1">
      <c r="A25" s="1" t="s">
        <v>57</v>
      </c>
      <c r="B25" s="1"/>
      <c r="C25" s="10" t="s">
        <v>58</v>
      </c>
      <c r="D25" s="1" t="s">
        <v>59</v>
      </c>
      <c r="E25" s="1"/>
      <c r="F25" s="11">
        <v>18</v>
      </c>
      <c r="G25" s="11"/>
      <c r="H25" s="12">
        <v>0.01</v>
      </c>
      <c r="I25" s="12">
        <f ca="1">ROUND(INDIRECT(ADDRESS(ROW()+(0), COLUMN()+(-3), 1))*INDIRECT(ADDRESS(ROW()+(0), COLUMN()+(-1), 1)), 2)</f>
        <v>0.18</v>
      </c>
    </row>
    <row r="26" spans="1:9" ht="34.50" thickBot="1" customHeight="1">
      <c r="A26" s="1" t="s">
        <v>60</v>
      </c>
      <c r="B26" s="1"/>
      <c r="C26" s="10" t="s">
        <v>61</v>
      </c>
      <c r="D26" s="1" t="s">
        <v>62</v>
      </c>
      <c r="E26" s="1"/>
      <c r="F26" s="11">
        <v>0.1</v>
      </c>
      <c r="G26" s="11"/>
      <c r="H26" s="12">
        <v>0.45</v>
      </c>
      <c r="I26" s="12">
        <f ca="1">ROUND(INDIRECT(ADDRESS(ROW()+(0), COLUMN()+(-3), 1))*INDIRECT(ADDRESS(ROW()+(0), COLUMN()+(-1), 1)), 2)</f>
        <v>0.05</v>
      </c>
    </row>
    <row r="27" spans="1:9" ht="34.50" thickBot="1" customHeight="1">
      <c r="A27" s="1" t="s">
        <v>63</v>
      </c>
      <c r="B27" s="1"/>
      <c r="C27" s="10" t="s">
        <v>64</v>
      </c>
      <c r="D27" s="1" t="s">
        <v>65</v>
      </c>
      <c r="E27" s="1"/>
      <c r="F27" s="11">
        <v>0.5</v>
      </c>
      <c r="G27" s="11"/>
      <c r="H27" s="12">
        <v>0.93</v>
      </c>
      <c r="I27" s="12">
        <f ca="1">ROUND(INDIRECT(ADDRESS(ROW()+(0), COLUMN()+(-3), 1))*INDIRECT(ADDRESS(ROW()+(0), COLUMN()+(-1), 1)), 2)</f>
        <v>0.47</v>
      </c>
    </row>
    <row r="28" spans="1:9" ht="13.50" thickBot="1" customHeight="1">
      <c r="A28" s="1" t="s">
        <v>66</v>
      </c>
      <c r="B28" s="1"/>
      <c r="C28" s="10" t="s">
        <v>67</v>
      </c>
      <c r="D28" s="1" t="s">
        <v>68</v>
      </c>
      <c r="E28" s="1"/>
      <c r="F28" s="11">
        <v>1.6</v>
      </c>
      <c r="G28" s="11"/>
      <c r="H28" s="12">
        <v>0.04</v>
      </c>
      <c r="I28" s="12">
        <f ca="1">ROUND(INDIRECT(ADDRESS(ROW()+(0), COLUMN()+(-3), 1))*INDIRECT(ADDRESS(ROW()+(0), COLUMN()+(-1), 1)), 2)</f>
        <v>0.06</v>
      </c>
    </row>
    <row r="29" spans="1:9" ht="13.50" thickBot="1" customHeight="1">
      <c r="A29" s="1" t="s">
        <v>69</v>
      </c>
      <c r="B29" s="1"/>
      <c r="C29" s="10" t="s">
        <v>70</v>
      </c>
      <c r="D29" s="1" t="s">
        <v>71</v>
      </c>
      <c r="E29" s="1"/>
      <c r="F29" s="11">
        <v>0.6</v>
      </c>
      <c r="G29" s="11"/>
      <c r="H29" s="12">
        <v>1.98</v>
      </c>
      <c r="I29" s="12">
        <f ca="1">ROUND(INDIRECT(ADDRESS(ROW()+(0), COLUMN()+(-3), 1))*INDIRECT(ADDRESS(ROW()+(0), COLUMN()+(-1), 1)), 2)</f>
        <v>1.19</v>
      </c>
    </row>
    <row r="30" spans="1:9" ht="13.50" thickBot="1" customHeight="1">
      <c r="A30" s="1" t="s">
        <v>72</v>
      </c>
      <c r="B30" s="1"/>
      <c r="C30" s="10" t="s">
        <v>73</v>
      </c>
      <c r="D30" s="1" t="s">
        <v>74</v>
      </c>
      <c r="E30" s="1"/>
      <c r="F30" s="11">
        <v>2.1</v>
      </c>
      <c r="G30" s="11"/>
      <c r="H30" s="12">
        <v>0.37</v>
      </c>
      <c r="I30" s="12">
        <f ca="1">ROUND(INDIRECT(ADDRESS(ROW()+(0), COLUMN()+(-3), 1))*INDIRECT(ADDRESS(ROW()+(0), COLUMN()+(-1), 1)), 2)</f>
        <v>0.78</v>
      </c>
    </row>
    <row r="31" spans="1:9" ht="13.50" thickBot="1" customHeight="1">
      <c r="A31" s="1" t="s">
        <v>75</v>
      </c>
      <c r="B31" s="1"/>
      <c r="C31" s="10" t="s">
        <v>76</v>
      </c>
      <c r="D31" s="1" t="s">
        <v>77</v>
      </c>
      <c r="E31" s="1"/>
      <c r="F31" s="11">
        <v>0.2</v>
      </c>
      <c r="G31" s="11"/>
      <c r="H31" s="12">
        <v>3.37</v>
      </c>
      <c r="I31" s="12">
        <f ca="1">ROUND(INDIRECT(ADDRESS(ROW()+(0), COLUMN()+(-3), 1))*INDIRECT(ADDRESS(ROW()+(0), COLUMN()+(-1), 1)), 2)</f>
        <v>0.67</v>
      </c>
    </row>
    <row r="32" spans="1:9" ht="13.50" thickBot="1" customHeight="1">
      <c r="A32" s="1" t="s">
        <v>78</v>
      </c>
      <c r="B32" s="1"/>
      <c r="C32" s="10" t="s">
        <v>79</v>
      </c>
      <c r="D32" s="1" t="s">
        <v>80</v>
      </c>
      <c r="E32" s="1"/>
      <c r="F32" s="11">
        <v>2.5</v>
      </c>
      <c r="G32" s="11"/>
      <c r="H32" s="12">
        <v>1.31</v>
      </c>
      <c r="I32" s="12">
        <f ca="1">ROUND(INDIRECT(ADDRESS(ROW()+(0), COLUMN()+(-3), 1))*INDIRECT(ADDRESS(ROW()+(0), COLUMN()+(-1), 1)), 2)</f>
        <v>3.28</v>
      </c>
    </row>
    <row r="33" spans="1:9" ht="13.50" thickBot="1" customHeight="1">
      <c r="A33" s="1" t="s">
        <v>81</v>
      </c>
      <c r="B33" s="1"/>
      <c r="C33" s="10" t="s">
        <v>82</v>
      </c>
      <c r="D33" s="1" t="s">
        <v>83</v>
      </c>
      <c r="E33" s="1"/>
      <c r="F33" s="11">
        <v>1.1</v>
      </c>
      <c r="G33" s="11"/>
      <c r="H33" s="12">
        <v>1.61</v>
      </c>
      <c r="I33" s="12">
        <f ca="1">ROUND(INDIRECT(ADDRESS(ROW()+(0), COLUMN()+(-3), 1))*INDIRECT(ADDRESS(ROW()+(0), COLUMN()+(-1), 1)), 2)</f>
        <v>1.77</v>
      </c>
    </row>
    <row r="34" spans="1:9" ht="24.00" thickBot="1" customHeight="1">
      <c r="A34" s="1" t="s">
        <v>84</v>
      </c>
      <c r="B34" s="1"/>
      <c r="C34" s="10" t="s">
        <v>85</v>
      </c>
      <c r="D34" s="1" t="s">
        <v>86</v>
      </c>
      <c r="E34" s="1"/>
      <c r="F34" s="11">
        <v>0.14</v>
      </c>
      <c r="G34" s="11"/>
      <c r="H34" s="12">
        <v>3.19</v>
      </c>
      <c r="I34" s="12">
        <f ca="1">ROUND(INDIRECT(ADDRESS(ROW()+(0), COLUMN()+(-3), 1))*INDIRECT(ADDRESS(ROW()+(0), COLUMN()+(-1), 1)), 2)</f>
        <v>0.45</v>
      </c>
    </row>
    <row r="35" spans="1:9" ht="24.00" thickBot="1" customHeight="1">
      <c r="A35" s="1" t="s">
        <v>87</v>
      </c>
      <c r="B35" s="1"/>
      <c r="C35" s="10" t="s">
        <v>88</v>
      </c>
      <c r="D35" s="1" t="s">
        <v>89</v>
      </c>
      <c r="E35" s="1"/>
      <c r="F35" s="11">
        <v>2.5</v>
      </c>
      <c r="G35" s="11"/>
      <c r="H35" s="12">
        <v>3.54</v>
      </c>
      <c r="I35" s="12">
        <f ca="1">ROUND(INDIRECT(ADDRESS(ROW()+(0), COLUMN()+(-3), 1))*INDIRECT(ADDRESS(ROW()+(0), COLUMN()+(-1), 1)), 2)</f>
        <v>8.85</v>
      </c>
    </row>
    <row r="36" spans="1:9" ht="24.00" thickBot="1" customHeight="1">
      <c r="A36" s="1" t="s">
        <v>90</v>
      </c>
      <c r="B36" s="1"/>
      <c r="C36" s="10" t="s">
        <v>91</v>
      </c>
      <c r="D36" s="1" t="s">
        <v>92</v>
      </c>
      <c r="E36" s="1"/>
      <c r="F36" s="11">
        <v>0.17</v>
      </c>
      <c r="G36" s="11"/>
      <c r="H36" s="12">
        <v>0.81</v>
      </c>
      <c r="I36" s="12">
        <f ca="1">ROUND(INDIRECT(ADDRESS(ROW()+(0), COLUMN()+(-3), 1))*INDIRECT(ADDRESS(ROW()+(0), COLUMN()+(-1), 1)), 2)</f>
        <v>0.14</v>
      </c>
    </row>
    <row r="37" spans="1:9" ht="34.50" thickBot="1" customHeight="1">
      <c r="A37" s="1" t="s">
        <v>93</v>
      </c>
      <c r="B37" s="1"/>
      <c r="C37" s="10" t="s">
        <v>94</v>
      </c>
      <c r="D37" s="1" t="s">
        <v>95</v>
      </c>
      <c r="E37" s="1"/>
      <c r="F37" s="13">
        <v>1.1</v>
      </c>
      <c r="G37" s="13"/>
      <c r="H37" s="14">
        <v>1.09</v>
      </c>
      <c r="I37" s="14">
        <f ca="1">ROUND(INDIRECT(ADDRESS(ROW()+(0), COLUMN()+(-3), 1))*INDIRECT(ADDRESS(ROW()+(0), COLUMN()+(-1), 1)), 2)</f>
        <v>1.2</v>
      </c>
    </row>
    <row r="38" spans="1:9" ht="13.50" thickBot="1" customHeight="1">
      <c r="A38" s="15"/>
      <c r="B38" s="15"/>
      <c r="C38" s="15"/>
      <c r="D38" s="15"/>
      <c r="E38" s="15"/>
      <c r="F38" s="9" t="s">
        <v>96</v>
      </c>
      <c r="G38" s="9"/>
      <c r="H38" s="9"/>
      <c r="I3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125.04</v>
      </c>
    </row>
    <row r="39" spans="1:9" ht="13.50" thickBot="1" customHeight="1">
      <c r="A39" s="15">
        <v>2</v>
      </c>
      <c r="B39" s="15"/>
      <c r="C39" s="15"/>
      <c r="D39" s="18" t="s">
        <v>97</v>
      </c>
      <c r="E39" s="18"/>
      <c r="F39" s="18"/>
      <c r="G39" s="18"/>
      <c r="H39" s="15"/>
      <c r="I39" s="15"/>
    </row>
    <row r="40" spans="1:9" ht="13.50" thickBot="1" customHeight="1">
      <c r="A40" s="1" t="s">
        <v>98</v>
      </c>
      <c r="B40" s="1"/>
      <c r="C40" s="10" t="s">
        <v>99</v>
      </c>
      <c r="D40" s="1" t="s">
        <v>100</v>
      </c>
      <c r="E40" s="1"/>
      <c r="F40" s="11">
        <v>0.743</v>
      </c>
      <c r="G40" s="11"/>
      <c r="H40" s="12">
        <v>23.74</v>
      </c>
      <c r="I40" s="12">
        <f ca="1">ROUND(INDIRECT(ADDRESS(ROW()+(0), COLUMN()+(-3), 1))*INDIRECT(ADDRESS(ROW()+(0), COLUMN()+(-1), 1)), 2)</f>
        <v>17.64</v>
      </c>
    </row>
    <row r="41" spans="1:9" ht="13.50" thickBot="1" customHeight="1">
      <c r="A41" s="1" t="s">
        <v>101</v>
      </c>
      <c r="B41" s="1"/>
      <c r="C41" s="10" t="s">
        <v>102</v>
      </c>
      <c r="D41" s="1" t="s">
        <v>103</v>
      </c>
      <c r="E41" s="1"/>
      <c r="F41" s="13">
        <v>0.743</v>
      </c>
      <c r="G41" s="13"/>
      <c r="H41" s="14">
        <v>21.94</v>
      </c>
      <c r="I41" s="14">
        <f ca="1">ROUND(INDIRECT(ADDRESS(ROW()+(0), COLUMN()+(-3), 1))*INDIRECT(ADDRESS(ROW()+(0), COLUMN()+(-1), 1)), 2)</f>
        <v>16.3</v>
      </c>
    </row>
    <row r="42" spans="1:9" ht="13.50" thickBot="1" customHeight="1">
      <c r="A42" s="15"/>
      <c r="B42" s="15"/>
      <c r="C42" s="15"/>
      <c r="D42" s="15"/>
      <c r="E42" s="15"/>
      <c r="F42" s="9" t="s">
        <v>104</v>
      </c>
      <c r="G42" s="9"/>
      <c r="H42" s="9"/>
      <c r="I42" s="17">
        <f ca="1">ROUND(SUM(INDIRECT(ADDRESS(ROW()+(-1), COLUMN()+(0), 1)),INDIRECT(ADDRESS(ROW()+(-2), COLUMN()+(0), 1))), 2)</f>
        <v>33.94</v>
      </c>
    </row>
    <row r="43" spans="1:9" ht="13.50" thickBot="1" customHeight="1">
      <c r="A43" s="15">
        <v>3</v>
      </c>
      <c r="B43" s="15"/>
      <c r="C43" s="15"/>
      <c r="D43" s="18" t="s">
        <v>105</v>
      </c>
      <c r="E43" s="18"/>
      <c r="F43" s="18"/>
      <c r="G43" s="18"/>
      <c r="H43" s="15"/>
      <c r="I43" s="15"/>
    </row>
    <row r="44" spans="1:9" ht="13.50" thickBot="1" customHeight="1">
      <c r="A44" s="19"/>
      <c r="B44" s="19"/>
      <c r="C44" s="20" t="s">
        <v>106</v>
      </c>
      <c r="D44" s="19" t="s">
        <v>107</v>
      </c>
      <c r="E44" s="19"/>
      <c r="F44" s="13">
        <v>2</v>
      </c>
      <c r="G44" s="13"/>
      <c r="H44" s="14">
        <f ca="1">ROUND(SUM(INDIRECT(ADDRESS(ROW()+(-2), COLUMN()+(1), 1)),INDIRECT(ADDRESS(ROW()+(-6), COLUMN()+(1), 1))), 2)</f>
        <v>158.98</v>
      </c>
      <c r="I44" s="14">
        <f ca="1">ROUND(INDIRECT(ADDRESS(ROW()+(0), COLUMN()+(-3), 1))*INDIRECT(ADDRESS(ROW()+(0), COLUMN()+(-1), 1))/100, 2)</f>
        <v>3.18</v>
      </c>
    </row>
    <row r="45" spans="1:9" ht="13.50" thickBot="1" customHeight="1">
      <c r="A45" s="21" t="s">
        <v>108</v>
      </c>
      <c r="B45" s="21"/>
      <c r="C45" s="22"/>
      <c r="D45" s="23"/>
      <c r="E45" s="23"/>
      <c r="F45" s="24" t="s">
        <v>109</v>
      </c>
      <c r="G45" s="24"/>
      <c r="H45" s="25"/>
      <c r="I45" s="26">
        <f ca="1">ROUND(SUM(INDIRECT(ADDRESS(ROW()+(-1), COLUMN()+(0), 1)),INDIRECT(ADDRESS(ROW()+(-3), COLUMN()+(0), 1)),INDIRECT(ADDRESS(ROW()+(-7), COLUMN()+(0), 1))), 2)</f>
        <v>162.16</v>
      </c>
    </row>
    <row r="48" spans="1:9" ht="13.50" thickBot="1" customHeight="1">
      <c r="A48" s="27" t="s">
        <v>110</v>
      </c>
      <c r="B48" s="27"/>
      <c r="C48" s="27"/>
      <c r="D48" s="27"/>
      <c r="E48" s="27" t="s">
        <v>111</v>
      </c>
      <c r="F48" s="27"/>
      <c r="G48" s="27" t="s">
        <v>112</v>
      </c>
      <c r="H48" s="27"/>
      <c r="I48" s="27" t="s">
        <v>113</v>
      </c>
    </row>
    <row r="49" spans="1:9" ht="13.50" thickBot="1" customHeight="1">
      <c r="A49" s="28" t="s">
        <v>114</v>
      </c>
      <c r="B49" s="28"/>
      <c r="C49" s="28"/>
      <c r="D49" s="28"/>
      <c r="E49" s="29">
        <v>112006</v>
      </c>
      <c r="F49" s="29"/>
      <c r="G49" s="29">
        <v>112007</v>
      </c>
      <c r="H49" s="29"/>
      <c r="I49" s="29" t="s">
        <v>115</v>
      </c>
    </row>
    <row r="50" spans="1:9" ht="24.00" thickBot="1" customHeight="1">
      <c r="A50" s="30" t="s">
        <v>116</v>
      </c>
      <c r="B50" s="30"/>
      <c r="C50" s="30"/>
      <c r="D50" s="30"/>
      <c r="E50" s="31"/>
      <c r="F50" s="31"/>
      <c r="G50" s="31"/>
      <c r="H50" s="31"/>
      <c r="I50" s="31"/>
    </row>
    <row r="51" spans="1:9" ht="13.50" thickBot="1" customHeight="1">
      <c r="A51" s="32" t="s">
        <v>117</v>
      </c>
      <c r="B51" s="32"/>
      <c r="C51" s="32"/>
      <c r="D51" s="32"/>
      <c r="E51" s="33">
        <v>112007</v>
      </c>
      <c r="F51" s="33"/>
      <c r="G51" s="33">
        <v>112007</v>
      </c>
      <c r="H51" s="33"/>
      <c r="I51" s="33"/>
    </row>
    <row r="52" spans="1:9" ht="13.50" thickBot="1" customHeight="1">
      <c r="A52" s="28" t="s">
        <v>118</v>
      </c>
      <c r="B52" s="28"/>
      <c r="C52" s="28"/>
      <c r="D52" s="28"/>
      <c r="E52" s="29">
        <v>1.07202e+06</v>
      </c>
      <c r="F52" s="29"/>
      <c r="G52" s="29">
        <v>1.07202e+06</v>
      </c>
      <c r="H52" s="29"/>
      <c r="I52" s="29" t="s">
        <v>119</v>
      </c>
    </row>
    <row r="53" spans="1:9" ht="24.00" thickBot="1" customHeight="1">
      <c r="A53" s="32" t="s">
        <v>120</v>
      </c>
      <c r="B53" s="32"/>
      <c r="C53" s="32"/>
      <c r="D53" s="32"/>
      <c r="E53" s="33"/>
      <c r="F53" s="33"/>
      <c r="G53" s="33"/>
      <c r="H53" s="33"/>
      <c r="I53" s="33"/>
    </row>
    <row r="54" spans="1:9" ht="13.50" thickBot="1" customHeight="1">
      <c r="A54" s="28" t="s">
        <v>121</v>
      </c>
      <c r="B54" s="28"/>
      <c r="C54" s="28"/>
      <c r="D54" s="28"/>
      <c r="E54" s="29">
        <v>142011</v>
      </c>
      <c r="F54" s="29"/>
      <c r="G54" s="29">
        <v>142012</v>
      </c>
      <c r="H54" s="29"/>
      <c r="I54" s="29" t="s">
        <v>122</v>
      </c>
    </row>
    <row r="55" spans="1:9" ht="24.00" thickBot="1" customHeight="1">
      <c r="A55" s="32" t="s">
        <v>123</v>
      </c>
      <c r="B55" s="32"/>
      <c r="C55" s="32"/>
      <c r="D55" s="32"/>
      <c r="E55" s="33"/>
      <c r="F55" s="33"/>
      <c r="G55" s="33"/>
      <c r="H55" s="33"/>
      <c r="I55" s="33"/>
    </row>
    <row r="56" spans="1:9" ht="13.50" thickBot="1" customHeight="1">
      <c r="A56" s="28" t="s">
        <v>124</v>
      </c>
      <c r="B56" s="28"/>
      <c r="C56" s="28"/>
      <c r="D56" s="28"/>
      <c r="E56" s="29">
        <v>162010</v>
      </c>
      <c r="F56" s="29"/>
      <c r="G56" s="29">
        <v>1.12201e+06</v>
      </c>
      <c r="H56" s="29"/>
      <c r="I56" s="29" t="s">
        <v>125</v>
      </c>
    </row>
    <row r="57" spans="1:9" ht="13.50" thickBot="1" customHeight="1">
      <c r="A57" s="32" t="s">
        <v>126</v>
      </c>
      <c r="B57" s="32"/>
      <c r="C57" s="32"/>
      <c r="D57" s="32"/>
      <c r="E57" s="33"/>
      <c r="F57" s="33"/>
      <c r="G57" s="33"/>
      <c r="H57" s="33"/>
      <c r="I57" s="33"/>
    </row>
    <row r="58" spans="1:9" ht="13.50" thickBot="1" customHeight="1">
      <c r="A58" s="28" t="s">
        <v>127</v>
      </c>
      <c r="B58" s="28"/>
      <c r="C58" s="28"/>
      <c r="D58" s="28"/>
      <c r="E58" s="29">
        <v>132006</v>
      </c>
      <c r="F58" s="29"/>
      <c r="G58" s="29">
        <v>132007</v>
      </c>
      <c r="H58" s="29"/>
      <c r="I58" s="29" t="s">
        <v>128</v>
      </c>
    </row>
    <row r="59" spans="1:9" ht="13.50" thickBot="1" customHeight="1">
      <c r="A59" s="30" t="s">
        <v>129</v>
      </c>
      <c r="B59" s="30"/>
      <c r="C59" s="30"/>
      <c r="D59" s="30"/>
      <c r="E59" s="31"/>
      <c r="F59" s="31"/>
      <c r="G59" s="31"/>
      <c r="H59" s="31"/>
      <c r="I59" s="31"/>
    </row>
    <row r="60" spans="1:9" ht="13.50" thickBot="1" customHeight="1">
      <c r="A60" s="32" t="s">
        <v>130</v>
      </c>
      <c r="B60" s="32"/>
      <c r="C60" s="32"/>
      <c r="D60" s="32"/>
      <c r="E60" s="33">
        <v>112007</v>
      </c>
      <c r="F60" s="33"/>
      <c r="G60" s="33">
        <v>112007</v>
      </c>
      <c r="H60" s="33"/>
      <c r="I60" s="33"/>
    </row>
    <row r="63" spans="1:1" ht="33.75" thickBot="1" customHeight="1">
      <c r="A63" s="1" t="s">
        <v>131</v>
      </c>
      <c r="B63" s="1"/>
      <c r="C63" s="1"/>
      <c r="D63" s="1"/>
      <c r="E63" s="1"/>
      <c r="F63" s="1"/>
      <c r="G63" s="1"/>
      <c r="H63" s="1"/>
      <c r="I63" s="1"/>
    </row>
    <row r="64" spans="1:1" ht="33.75" thickBot="1" customHeight="1">
      <c r="A64" s="1" t="s">
        <v>132</v>
      </c>
      <c r="B64" s="1"/>
      <c r="C64" s="1"/>
      <c r="D64" s="1"/>
      <c r="E64" s="1"/>
      <c r="F64" s="1"/>
      <c r="G64" s="1"/>
      <c r="H64" s="1"/>
      <c r="I64" s="1"/>
    </row>
    <row r="65" spans="1:1" ht="33.75" thickBot="1" customHeight="1">
      <c r="A65" s="1" t="s">
        <v>133</v>
      </c>
      <c r="B65" s="1"/>
      <c r="C65" s="1"/>
      <c r="D65" s="1"/>
      <c r="E65" s="1"/>
      <c r="F65" s="1"/>
      <c r="G65" s="1"/>
      <c r="H65" s="1"/>
      <c r="I65" s="1"/>
    </row>
  </sheetData>
  <mergeCells count="154">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G21"/>
    <mergeCell ref="A22:B22"/>
    <mergeCell ref="D22:E22"/>
    <mergeCell ref="F22:G22"/>
    <mergeCell ref="A23:B23"/>
    <mergeCell ref="D23:E23"/>
    <mergeCell ref="F23:G23"/>
    <mergeCell ref="A24:B24"/>
    <mergeCell ref="D24:E24"/>
    <mergeCell ref="F24:G24"/>
    <mergeCell ref="A25:B25"/>
    <mergeCell ref="D25:E25"/>
    <mergeCell ref="F25:G25"/>
    <mergeCell ref="A26:B26"/>
    <mergeCell ref="D26:E26"/>
    <mergeCell ref="F26:G26"/>
    <mergeCell ref="A27:B27"/>
    <mergeCell ref="D27:E27"/>
    <mergeCell ref="F27:G27"/>
    <mergeCell ref="A28:B28"/>
    <mergeCell ref="D28:E28"/>
    <mergeCell ref="F28:G28"/>
    <mergeCell ref="A29:B29"/>
    <mergeCell ref="D29:E29"/>
    <mergeCell ref="F29:G29"/>
    <mergeCell ref="A30:B30"/>
    <mergeCell ref="D30:E30"/>
    <mergeCell ref="F30:G30"/>
    <mergeCell ref="A31:B31"/>
    <mergeCell ref="D31:E31"/>
    <mergeCell ref="F31:G31"/>
    <mergeCell ref="A32:B32"/>
    <mergeCell ref="D32:E32"/>
    <mergeCell ref="F32:G32"/>
    <mergeCell ref="A33:B33"/>
    <mergeCell ref="D33:E33"/>
    <mergeCell ref="F33:G33"/>
    <mergeCell ref="A34:B34"/>
    <mergeCell ref="D34:E34"/>
    <mergeCell ref="F34:G34"/>
    <mergeCell ref="A35:B35"/>
    <mergeCell ref="D35:E35"/>
    <mergeCell ref="F35:G35"/>
    <mergeCell ref="A36:B36"/>
    <mergeCell ref="D36:E36"/>
    <mergeCell ref="F36:G36"/>
    <mergeCell ref="A37:B37"/>
    <mergeCell ref="D37:E37"/>
    <mergeCell ref="F37:G37"/>
    <mergeCell ref="A38:B38"/>
    <mergeCell ref="D38:E38"/>
    <mergeCell ref="F38:H38"/>
    <mergeCell ref="A39:B39"/>
    <mergeCell ref="D39:G39"/>
    <mergeCell ref="A40:B40"/>
    <mergeCell ref="D40:E40"/>
    <mergeCell ref="F40:G40"/>
    <mergeCell ref="A41:B41"/>
    <mergeCell ref="D41:E41"/>
    <mergeCell ref="F41:G41"/>
    <mergeCell ref="A42:B42"/>
    <mergeCell ref="D42:E42"/>
    <mergeCell ref="F42:H42"/>
    <mergeCell ref="A43:B43"/>
    <mergeCell ref="D43:G43"/>
    <mergeCell ref="A44:B44"/>
    <mergeCell ref="D44:E44"/>
    <mergeCell ref="F44:G44"/>
    <mergeCell ref="A45:E45"/>
    <mergeCell ref="F45:H45"/>
    <mergeCell ref="A48:D48"/>
    <mergeCell ref="E48:F48"/>
    <mergeCell ref="G48:H48"/>
    <mergeCell ref="A49:D49"/>
    <mergeCell ref="E49:F49"/>
    <mergeCell ref="G49:H49"/>
    <mergeCell ref="I49:I51"/>
    <mergeCell ref="A50:D50"/>
    <mergeCell ref="E50:F50"/>
    <mergeCell ref="G50:H50"/>
    <mergeCell ref="A51:D51"/>
    <mergeCell ref="E51:F51"/>
    <mergeCell ref="G51:H51"/>
    <mergeCell ref="A52:D52"/>
    <mergeCell ref="E52:F53"/>
    <mergeCell ref="G52:H53"/>
    <mergeCell ref="I52:I53"/>
    <mergeCell ref="A53:D53"/>
    <mergeCell ref="A54:D54"/>
    <mergeCell ref="E54:F55"/>
    <mergeCell ref="G54:H55"/>
    <mergeCell ref="I54:I55"/>
    <mergeCell ref="A55:D55"/>
    <mergeCell ref="A56:D56"/>
    <mergeCell ref="E56:F57"/>
    <mergeCell ref="G56:H57"/>
    <mergeCell ref="I56:I57"/>
    <mergeCell ref="A57:D57"/>
    <mergeCell ref="A58:D58"/>
    <mergeCell ref="E58:F58"/>
    <mergeCell ref="G58:H58"/>
    <mergeCell ref="I58:I60"/>
    <mergeCell ref="A59:D59"/>
    <mergeCell ref="E59:F59"/>
    <mergeCell ref="G59:H59"/>
    <mergeCell ref="A60:D60"/>
    <mergeCell ref="E60:F60"/>
    <mergeCell ref="G60:H60"/>
    <mergeCell ref="A63:I63"/>
    <mergeCell ref="A64:I64"/>
    <mergeCell ref="A65:I65"/>
  </mergeCells>
  <pageMargins left="0.147638" right="0.147638" top="0.206693" bottom="0.206693" header="0.0" footer="0.0"/>
  <pageSetup paperSize="9" orientation="portrait"/>
  <rowBreaks count="0" manualBreakCount="0">
    </rowBreaks>
</worksheet>
</file>