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<sst xmlns="http://schemas.openxmlformats.org/spreadsheetml/2006/main" count="35" uniqueCount="35">
  <si>
    <t xml:space="preserve"/>
  </si>
  <si>
    <t xml:space="preserve">FLA035</t>
  </si>
  <si>
    <t xml:space="preserve">m²</t>
  </si>
  <si>
    <t xml:space="preserve">Fachada de paneles sándwich aislantes, de acero, "ACH".</t>
  </si>
  <si>
    <r>
      <rPr>
        <sz val="8.25"/>
        <color rgb="FF000000"/>
        <rFont val="Arial"/>
        <family val="2"/>
      </rPr>
      <t xml:space="preserve">Fachada de paneles sándwich de acero galvanizado, modelo PF1 100 M "ACH", de 100 mm de espesor y 1150 mm de anchura, formados por cara exterior de chapa microgrecada acabado prelacado, Granite Standard, RC3 y RUV4, según UNE-EN 10169, de 0,5 mm de espesor, alma aislante de lana de roca de densidad media 120 kg/m³, y cara interior de chapa nervada acabado prelacado, Granite Standard, de 0,5 mm de espesor, conductividad térmica 0,37 W/(mK), Euroclase A2-s1, d0 de reacción al fuego según UNE-EN 13501-1, resistencia al fuego EI 120 según UNE-EN 1366-1, colocados en posición horizontal y fijados mecánicamente con sistema de fijación oculta a una estructura portante o auxiliar. Incluso accesorios de fijación de los paneles y cinta flexible de butilo, adhesiva por ambas caras, para el sellado de estanqueidad de los solapes entre paneles sándwich. El precio no incluye la estructura soporte ni la resolución de puntos singulares.</t>
    </r>
    <r>
      <rPr>
        <sz val="8.25"/>
        <color rgb="FF000000"/>
        <rFont val="Arial"/>
        <family val="2"/>
      </rPr>
      <t xml:space="preserve">
</t>
    </r>
  </si>
  <si>
    <t xml:space="preserve">Código</t>
  </si>
  <si>
    <t xml:space="preserve">Unidad</t>
  </si>
  <si>
    <t xml:space="preserve">Descripción</t>
  </si>
  <si>
    <t xml:space="preserve">Rendimiento</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</si>
  <si>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</si>
  <si>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</si>
  <si>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</si>
  <si>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mt12ppa010hCab</t>
  </si>
  <si>
    <t xml:space="preserve">m²</t>
  </si>
  <si>
    <t xml:space="preserve">Panel sándwich de acero galvanizado, modelo PF1 100 M "ACH", de 100 mm de espesor y 1150 mm de anchura, formado por cara exterior de chapa microgrecada acabado prelacado, Granite Standard, RC3 y RUV4, según UNE-EN 10169, de 0,5 mm de espesor, alma aislante de lana de roca de densidad media 120 kg/m³, y cara interior de chapa nervada acabado prelacado, Granite Standard, de 0,5 mm de espesor, conductividad térmica 0,37 W/(mK), Euroclase A2-s1, d0 de reacción al fuego según UNE-EN 13501-1, resistencia al fuego EI 120 según UNE-EN 1366-1; para fachadas y particiones.</t>
  </si>
  <si>
    <t xml:space="preserve">mt12ppa100c</t>
  </si>
  <si>
    <t xml:space="preserve">Ud</t>
  </si>
  <si>
    <t xml:space="preserve">Kit de accesorios de fijación, para paneles sándwich aislantes "ACH", en fachadas.</t>
  </si>
  <si>
    <t xml:space="preserve">mt13dcp020a</t>
  </si>
  <si>
    <t xml:space="preserve">m</t>
  </si>
  <si>
    <t xml:space="preserve">Cinta flexible de butilo, adhesiva por ambas caras, para el sellado de estanqueidad de los solapes entre paneles sándwich.</t>
  </si>
  <si>
    <t xml:space="preserve">Subtotal materiales:</t>
  </si>
  <si>
    <t xml:space="preserve">Mano de obra</t>
  </si>
  <si>
    <t xml:space="preserve">mo051</t>
  </si>
  <si>
    <t xml:space="preserve">h</t>
  </si>
  <si>
    <t xml:space="preserve">Oficial 1ª montador de cerramientos industriales.</t>
  </si>
  <si>
    <t xml:space="preserve">mo098</t>
  </si>
  <si>
    <t xml:space="preserve">h</t>
  </si>
  <si>
    <t xml:space="preserve">Ayudante montador de cerramientos industriales.</t>
  </si>
  <si>
    <t xml:space="preserve">Subtotal mano de obra:</t>
  </si>
  <si>
    <t xml:space="preserve">Costes directos complementarios</t>
  </si>
  <si>
    <t xml:space="preserve">%</t>
  </si>
  <si>
    <t xml:space="preserve">Costes directos complementarios</t>
  </si>
  <si>
    <t xml:space="preserve">Coste de mantenimiento decenal: 11,89€ en los primeros 10 años.</t>
  </si>
  <si>
    <r>
      <rPr>
        <b/>
        <sz val="8.25"/>
        <color rgb="FF000000"/>
        <rFont val="Arial"/>
        <family val="2"/>
      </rPr>
      <t xml:space="preserve">Costes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</si>
</sst>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6.29" customWidth="1"/>
    <col min="3" max="3" width="1.36" customWidth="1"/>
    <col min="4" max="4" width="7.65" customWidth="1"/>
    <col min="5" max="5" width="72.25" customWidth="1"/>
    <col min="6" max="6" width="14.11" customWidth="1"/>
    <col min="7" max="7" width="9.86" customWidth="1"/>
    <col min="8" max="8" width="9.01"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87.00" thickBot="1" customHeight="1">
      <c r="A5" s="5" t="s">
        <v>4</v>
      </c>
      <c r="B5" s="5"/>
      <c r="C5" s="5"/>
      <c r="D5" s="5"/>
      <c r="E5" s="5"/>
      <c r="F5" s="5"/>
      <c r="G5" s="5"/>
      <c r="H5" s="5"/>
    </row>
    <row r="8" spans="1:8" ht="24.00" thickBot="1" customHeight="1">
      <c r="A8" s="6" t="s">
        <v>5</v>
      </c>
      <c r="B8" s="6"/>
      <c r="C8" s="6"/>
      <c r="D8" s="6" t="s">
        <v>6</v>
      </c>
      <c r="E8" s="6" t="s">
        <v>7</v>
      </c>
      <c r="F8" s="7" t="s">
        <v>8</v>
      </c>
      <c r="G8" s="7" t="s">
        <v>9</v>
      </c>
      <c r="H8" s="7" t="s">
        <v>10</v>
      </c>
    </row>
    <row r="9" spans="1:8" ht="13.50" thickBot="1" customHeight="1">
      <c r="A9" s="8">
        <v>1</v>
      </c>
      <c r="B9" s="8"/>
      <c r="C9" s="8"/>
      <c r="D9" s="8"/>
      <c r="E9" s="9" t="s">
        <v>11</v>
      </c>
      <c r="F9" s="9"/>
      <c r="G9" s="8"/>
      <c r="H9" s="8"/>
    </row>
    <row r="10" spans="1:8" ht="87.00" thickBot="1" customHeight="1">
      <c r="A10" s="1" t="s">
        <v>12</v>
      </c>
      <c r="B10" s="1"/>
      <c r="C10" s="1"/>
      <c r="D10" s="10" t="s">
        <v>13</v>
      </c>
      <c r="E10" s="1" t="s">
        <v>14</v>
      </c>
      <c r="F10" s="11">
        <v>1.05</v>
      </c>
      <c r="G10" s="12">
        <v>57.42</v>
      </c>
      <c r="H10" s="12">
        <f ca="1">ROUND(INDIRECT(ADDRESS(ROW()+(0), COLUMN()+(-2), 1))*INDIRECT(ADDRESS(ROW()+(0), COLUMN()+(-1), 1)), 2)</f>
        <v>60.29</v>
      </c>
    </row>
    <row r="11" spans="1:8" ht="13.50" thickBot="1" customHeight="1">
      <c r="A11" s="1" t="s">
        <v>15</v>
      </c>
      <c r="B11" s="1"/>
      <c r="C11" s="1"/>
      <c r="D11" s="10" t="s">
        <v>16</v>
      </c>
      <c r="E11" s="1" t="s">
        <v>17</v>
      </c>
      <c r="F11" s="11">
        <v>0.2</v>
      </c>
      <c r="G11" s="12">
        <v>10</v>
      </c>
      <c r="H11" s="12">
        <f ca="1">ROUND(INDIRECT(ADDRESS(ROW()+(0), COLUMN()+(-2), 1))*INDIRECT(ADDRESS(ROW()+(0), COLUMN()+(-1), 1)), 2)</f>
        <v>2</v>
      </c>
    </row>
    <row r="12" spans="1:8" ht="24.00" thickBot="1" customHeight="1">
      <c r="A12" s="1" t="s">
        <v>18</v>
      </c>
      <c r="B12" s="1"/>
      <c r="C12" s="1"/>
      <c r="D12" s="10" t="s">
        <v>19</v>
      </c>
      <c r="E12" s="1" t="s">
        <v>20</v>
      </c>
      <c r="F12" s="13">
        <v>2</v>
      </c>
      <c r="G12" s="14">
        <v>2.05</v>
      </c>
      <c r="H12" s="14">
        <f ca="1">ROUND(INDIRECT(ADDRESS(ROW()+(0), COLUMN()+(-2), 1))*INDIRECT(ADDRESS(ROW()+(0), COLUMN()+(-1), 1)), 2)</f>
        <v>4.1</v>
      </c>
    </row>
    <row r="13" spans="1:8" ht="13.50" thickBot="1" customHeight="1">
      <c r="A13" s="15"/>
      <c r="B13" s="15"/>
      <c r="C13" s="15"/>
      <c r="D13" s="15"/>
      <c r="E13" s="15"/>
      <c r="F13" s="9" t="s">
        <v>21</v>
      </c>
      <c r="G13" s="9"/>
      <c r="H13" s="17">
        <f ca="1">ROUND(SUM(INDIRECT(ADDRESS(ROW()+(-1), COLUMN()+(0), 1)),INDIRECT(ADDRESS(ROW()+(-2), COLUMN()+(0), 1)),INDIRECT(ADDRESS(ROW()+(-3), COLUMN()+(0), 1))), 2)</f>
        <v>66.39</v>
      </c>
    </row>
    <row r="14" spans="1:8" ht="13.50" thickBot="1" customHeight="1">
      <c r="A14" s="15">
        <v>2</v>
      </c>
      <c r="B14" s="15"/>
      <c r="C14" s="15"/>
      <c r="D14" s="15"/>
      <c r="E14" s="18" t="s">
        <v>22</v>
      </c>
      <c r="F14" s="18"/>
      <c r="G14" s="15"/>
      <c r="H14" s="15"/>
    </row>
    <row r="15" spans="1:8" ht="13.50" thickBot="1" customHeight="1">
      <c r="A15" s="1" t="s">
        <v>23</v>
      </c>
      <c r="B15" s="1"/>
      <c r="C15" s="1"/>
      <c r="D15" s="10" t="s">
        <v>24</v>
      </c>
      <c r="E15" s="1" t="s">
        <v>25</v>
      </c>
      <c r="F15" s="11">
        <v>0.384</v>
      </c>
      <c r="G15" s="12">
        <v>22</v>
      </c>
      <c r="H15" s="12">
        <f ca="1">ROUND(INDIRECT(ADDRESS(ROW()+(0), COLUMN()+(-2), 1))*INDIRECT(ADDRESS(ROW()+(0), COLUMN()+(-1), 1)), 2)</f>
        <v>8.45</v>
      </c>
    </row>
    <row r="16" spans="1:8" ht="13.50" thickBot="1" customHeight="1">
      <c r="A16" s="1" t="s">
        <v>26</v>
      </c>
      <c r="B16" s="1"/>
      <c r="C16" s="1"/>
      <c r="D16" s="10" t="s">
        <v>27</v>
      </c>
      <c r="E16" s="1" t="s">
        <v>28</v>
      </c>
      <c r="F16" s="13">
        <v>0.384</v>
      </c>
      <c r="G16" s="14">
        <v>20.34</v>
      </c>
      <c r="H16" s="14">
        <f ca="1">ROUND(INDIRECT(ADDRESS(ROW()+(0), COLUMN()+(-2), 1))*INDIRECT(ADDRESS(ROW()+(0), COLUMN()+(-1), 1)), 2)</f>
        <v>7.81</v>
      </c>
    </row>
    <row r="17" spans="1:8" ht="13.50" thickBot="1" customHeight="1">
      <c r="A17" s="15"/>
      <c r="B17" s="15"/>
      <c r="C17" s="15"/>
      <c r="D17" s="15"/>
      <c r="E17" s="15"/>
      <c r="F17" s="9" t="s">
        <v>29</v>
      </c>
      <c r="G17" s="9"/>
      <c r="H17" s="17">
        <f ca="1">ROUND(SUM(INDIRECT(ADDRESS(ROW()+(-1), COLUMN()+(0), 1)),INDIRECT(ADDRESS(ROW()+(-2), COLUMN()+(0), 1))), 2)</f>
        <v>16.26</v>
      </c>
    </row>
    <row r="18" spans="1:8" ht="13.50" thickBot="1" customHeight="1">
      <c r="A18" s="15">
        <v>3</v>
      </c>
      <c r="B18" s="15"/>
      <c r="C18" s="15"/>
      <c r="D18" s="15"/>
      <c r="E18" s="18" t="s">
        <v>30</v>
      </c>
      <c r="F18" s="18"/>
      <c r="G18" s="15"/>
      <c r="H18" s="15"/>
    </row>
    <row r="19" spans="1:8" ht="13.50" thickBot="1" customHeight="1">
      <c r="A19" s="19"/>
      <c r="B19" s="19"/>
      <c r="C19" s="19"/>
      <c r="D19" s="20" t="s">
        <v>31</v>
      </c>
      <c r="E19" s="19" t="s">
        <v>32</v>
      </c>
      <c r="F19" s="13">
        <v>2</v>
      </c>
      <c r="G19" s="14">
        <f ca="1">ROUND(SUM(INDIRECT(ADDRESS(ROW()+(-2), COLUMN()+(1), 1)),INDIRECT(ADDRESS(ROW()+(-6), COLUMN()+(1), 1))), 2)</f>
        <v>82.65</v>
      </c>
      <c r="H19" s="14">
        <f ca="1">ROUND(INDIRECT(ADDRESS(ROW()+(0), COLUMN()+(-2), 1))*INDIRECT(ADDRESS(ROW()+(0), COLUMN()+(-1), 1))/100, 2)</f>
        <v>1.65</v>
      </c>
    </row>
    <row r="20" spans="1:8" ht="13.50" thickBot="1" customHeight="1">
      <c r="A20" s="21" t="s">
        <v>33</v>
      </c>
      <c r="B20" s="21"/>
      <c r="C20" s="21"/>
      <c r="D20" s="22"/>
      <c r="E20" s="23"/>
      <c r="F20" s="24" t="s">
        <v>34</v>
      </c>
      <c r="G20" s="25"/>
      <c r="H20" s="26">
        <f ca="1">ROUND(SUM(INDIRECT(ADDRESS(ROW()+(-1), COLUMN()+(0), 1)),INDIRECT(ADDRESS(ROW()+(-3), COLUMN()+(0), 1)),INDIRECT(ADDRESS(ROW()+(-7), COLUMN()+(0), 1))), 2)</f>
        <v>84.3</v>
      </c>
    </row>
  </sheetData>
  <mergeCells count="22">
    <mergeCell ref="A1:H1"/>
    <mergeCell ref="C3:H3"/>
    <mergeCell ref="A5:H5"/>
    <mergeCell ref="A8:C8"/>
    <mergeCell ref="A9:C9"/>
    <mergeCell ref="E9:F9"/>
    <mergeCell ref="A10:C10"/>
    <mergeCell ref="A11:C11"/>
    <mergeCell ref="A12:C12"/>
    <mergeCell ref="A13:C13"/>
    <mergeCell ref="F13:G13"/>
    <mergeCell ref="A14:C14"/>
    <mergeCell ref="E14:F14"/>
    <mergeCell ref="A15:C15"/>
    <mergeCell ref="A16:C16"/>
    <mergeCell ref="A17:C17"/>
    <mergeCell ref="F17:G17"/>
    <mergeCell ref="A18:C18"/>
    <mergeCell ref="E18:F18"/>
    <mergeCell ref="A19:C19"/>
    <mergeCell ref="A20:E20"/>
    <mergeCell ref="F20:G20"/>
  </mergeCells>
  <pageMargins left="0.147638" right="0.147638" top="0.206693" bottom="0.206693" header="0.0" footer="0.0"/>
  <pageSetup paperSize="9" orientation="portrait"/>
  <rowBreaks count="0" manualBreakCount="0">
    </rowBreaks>
</worksheet>
</file>