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<sst xmlns="http://schemas.openxmlformats.org/spreadsheetml/2006/main" count="67" uniqueCount="67">
  <si>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</si>
  <si>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EMY240</t>
  </si>
  <si>
    <t xml:space="preserve">Ud</t>
  </si>
  <si>
    <t xml:space="preserve">Reparación de elemento de forjado de madera, mediante prótesis de madera y armadura.</t>
  </si>
  <si>
    <r>
      <rPr>
        <sz val="8.25"/>
        <color rgb="FF000000"/>
        <rFont val="Arial"/>
        <family val="2"/>
      </rPr>
      <t xml:space="preserve">Reparación de extremo de vigueta de forjado de madera, eliminando la zona deteriorada y colocando una prótesis de 10x15x50 cm de madera aserrada de abeto (Abies alba), acabado cepillado, para aplicaciones estructurales, calidad estructural S10 según DIN 4074, clase resistente C24 según UNE-EN 338 y UNE-EN 1912 y protección frente a agentes bióticos que se corresponde con la clase de penetración NP2 (3 mm en las caras laterales de la albura) según UNE-EN 351-1, adherida a la madera sana mediante resina epoxi-acrilato, libre de estireno. Unión de la prótesis y el resto de la madera sana mediante 4 barras corrugadas de fibra de vidrio reforzada con resina de poliéster, de 0,6 m de longitud cada una y 12 mm de diámetro, alojadas en taladros realizados en la prótesis y la madera sana, y relleno de los taladros con la misma resina. Montaje y desmontaje de apeo.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</si>
  <si>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</si>
  <si>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</si>
  <si>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</si>
  <si>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</si>
  <si>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</si>
  <si>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</si>
  <si>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</si>
  <si>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</si>
  <si>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</si>
  <si>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</si>
  <si>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</si>
  <si>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</si>
  <si>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</si>
  <si>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</si>
  <si>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</si>
  <si>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</si>
  <si>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</si>
  <si>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</si>
  <si>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</si>
  <si>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mt50spa050m</t>
  </si>
  <si>
    <t xml:space="preserve">m³</t>
  </si>
  <si>
    <t xml:space="preserve">Tablón de madera de pino, dimensiones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</si>
  <si>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</si>
  <si>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</si>
  <si>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</si>
  <si>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</si>
  <si>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</si>
  <si>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</si>
  <si>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mt26reh100a</t>
  </si>
  <si>
    <t xml:space="preserve">Ud</t>
  </si>
  <si>
    <t xml:space="preserve">Cartucho de 380 ml de resina epoxi-acrilato, libre de estireno, de dos componentes, con dosificador y boquilla de mezcla automática, para anclajes estructurales verticales y horizontales.</t>
  </si>
  <si>
    <t xml:space="preserve">mt07mee014fa</t>
  </si>
  <si>
    <t xml:space="preserve">m³</t>
  </si>
  <si>
    <t xml:space="preserve">Madera aserrada de abeto (Abies alba), acabado cepillado, para aplicaciones estructurales, calidad estructural S10 según DIN 4074, clase resistente C24 según UNE-EN 338 y UNE-EN 1912 y protección frente a agentes bióticos que se corresponde con la clase de penetración NP2 (3 mm en las caras laterales de la albura) según UNE-EN 351-1, trabajada en taller.</t>
  </si>
  <si>
    <t xml:space="preserve">mt07cef010f</t>
  </si>
  <si>
    <t xml:space="preserve">m</t>
  </si>
  <si>
    <t xml:space="preserve">Barra corrugada de fibra de vidrio reforzada con resina de poliéster, de 12 mm de diámetro, con superficie arenada como mejora de la adherencia, para armado y refuerzo estructural.</t>
  </si>
  <si>
    <t xml:space="preserve">Subtotal materiales: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</si>
  <si>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</si>
  <si>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</si>
  <si>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</si>
  <si>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</si>
  <si>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</si>
  <si>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</si>
  <si>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</si>
  <si>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</si>
  <si>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</si>
  <si>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</si>
  <si>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</si>
  <si>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</si>
  <si>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mo058</t>
  </si>
  <si>
    <t xml:space="preserve">h</t>
  </si>
  <si>
    <t xml:space="preserve">Ayudante carpintero.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</si>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</sst>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69.53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385</v>
      </c>
      <c r="H10" s="12">
        <f ca="1">ROUND(INDIRECT(ADDRESS(ROW()+(0), COLUMN()+(-2), 1))*INDIRECT(ADDRESS(ROW()+(0), COLUMN()+(-1), 1)), 2)</f>
        <v>2.31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1.5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8.75</v>
      </c>
      <c r="H12" s="12">
        <f ca="1">ROUND(INDIRECT(ADDRESS(ROW()+(0), COLUMN()+(-2), 1))*INDIRECT(ADDRESS(ROW()+(0), COLUMN()+(-1), 1)), 2)</f>
        <v>0.44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</v>
      </c>
      <c r="G13" s="12">
        <v>1.8</v>
      </c>
      <c r="H13" s="12">
        <f ca="1">ROUND(INDIRECT(ADDRESS(ROW()+(0), COLUMN()+(-2), 1))*INDIRECT(ADDRESS(ROW()+(0), COLUMN()+(-1), 1)), 2)</f>
        <v>0.05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0.001</v>
      </c>
      <c r="G14" s="12">
        <v>439.2</v>
      </c>
      <c r="H14" s="12">
        <f ca="1">ROUND(INDIRECT(ADDRESS(ROW()+(0), COLUMN()+(-2), 1))*INDIRECT(ADDRESS(ROW()+(0), COLUMN()+(-1), 1)), 2)</f>
        <v>0.44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0.14</v>
      </c>
      <c r="G15" s="12">
        <v>1.87</v>
      </c>
      <c r="H15" s="12">
        <f ca="1">ROUND(INDIRECT(ADDRESS(ROW()+(0), COLUMN()+(-2), 1))*INDIRECT(ADDRESS(ROW()+(0), COLUMN()+(-1), 1)), 2)</f>
        <v>0.26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0.014</v>
      </c>
      <c r="G16" s="12">
        <v>19.25</v>
      </c>
      <c r="H16" s="12">
        <f ca="1">ROUND(INDIRECT(ADDRESS(ROW()+(0), COLUMN()+(-2), 1))*INDIRECT(ADDRESS(ROW()+(0), COLUMN()+(-1), 1)), 2)</f>
        <v>0.27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0.639</v>
      </c>
      <c r="G17" s="12">
        <v>15.2</v>
      </c>
      <c r="H17" s="12">
        <f ca="1">ROUND(INDIRECT(ADDRESS(ROW()+(0), COLUMN()+(-2), 1))*INDIRECT(ADDRESS(ROW()+(0), COLUMN()+(-1), 1)), 2)</f>
        <v>9.71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0.008</v>
      </c>
      <c r="G18" s="12">
        <v>601.7</v>
      </c>
      <c r="H18" s="12">
        <f ca="1">ROUND(INDIRECT(ADDRESS(ROW()+(0), COLUMN()+(-2), 1))*INDIRECT(ADDRESS(ROW()+(0), COLUMN()+(-1), 1)), 2)</f>
        <v>4.81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2.4</v>
      </c>
      <c r="G19" s="14">
        <v>8.93</v>
      </c>
      <c r="H19" s="14">
        <f ca="1">ROUND(INDIRECT(ADDRESS(ROW()+(0), COLUMN()+(-2), 1))*INDIRECT(ADDRESS(ROW()+(0), COLUMN()+(-1), 1)), 2)</f>
        <v>21.43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39.87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0.063</v>
      </c>
      <c r="G22" s="14">
        <v>3.36</v>
      </c>
      <c r="H22" s="14">
        <f ca="1">ROUND(INDIRECT(ADDRESS(ROW()+(0), COLUMN()+(-2), 1))*INDIRECT(ADDRESS(ROW()+(0), COLUMN()+(-1), 1)), 2)</f>
        <v>0.21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0.21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0.604</v>
      </c>
      <c r="G25" s="12">
        <v>23.1</v>
      </c>
      <c r="H25" s="12">
        <f ca="1">ROUND(INDIRECT(ADDRESS(ROW()+(0), COLUMN()+(-2), 1))*INDIRECT(ADDRESS(ROW()+(0), COLUMN()+(-1), 1)), 2)</f>
        <v>13.95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0.345</v>
      </c>
      <c r="G26" s="12">
        <v>22.05</v>
      </c>
      <c r="H26" s="12">
        <f ca="1">ROUND(INDIRECT(ADDRESS(ROW()+(0), COLUMN()+(-2), 1))*INDIRECT(ADDRESS(ROW()+(0), COLUMN()+(-1), 1)), 2)</f>
        <v>7.61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0.266</v>
      </c>
      <c r="G27" s="12">
        <v>22.08</v>
      </c>
      <c r="H27" s="12">
        <f ca="1">ROUND(INDIRECT(ADDRESS(ROW()+(0), COLUMN()+(-2), 1))*INDIRECT(ADDRESS(ROW()+(0), COLUMN()+(-1), 1)), 2)</f>
        <v>5.87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3">
        <v>0.266</v>
      </c>
      <c r="G28" s="14">
        <v>21.69</v>
      </c>
      <c r="H28" s="14">
        <f ca="1">ROUND(INDIRECT(ADDRESS(ROW()+(0), COLUMN()+(-2), 1))*INDIRECT(ADDRESS(ROW()+(0), COLUMN()+(-1), 1)), 2)</f>
        <v>5.77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1))), 2)</f>
        <v>33.2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20" t="s">
        <v>63</v>
      </c>
      <c r="D31" s="20"/>
      <c r="E31" s="19" t="s">
        <v>64</v>
      </c>
      <c r="F31" s="13">
        <v>2</v>
      </c>
      <c r="G31" s="14">
        <f ca="1">ROUND(SUM(INDIRECT(ADDRESS(ROW()+(-2), COLUMN()+(1), 1)),INDIRECT(ADDRESS(ROW()+(-8), COLUMN()+(1), 1)),INDIRECT(ADDRESS(ROW()+(-11), COLUMN()+(1), 1))), 2)</f>
        <v>73.28</v>
      </c>
      <c r="H31" s="14">
        <f ca="1">ROUND(INDIRECT(ADDRESS(ROW()+(0), COLUMN()+(-2), 1))*INDIRECT(ADDRESS(ROW()+(0), COLUMN()+(-1), 1))/100, 2)</f>
        <v>1.47</v>
      </c>
    </row>
    <row r="32" spans="1:8" ht="13.50" thickBot="1" customHeight="1">
      <c r="A32" s="21" t="s">
        <v>65</v>
      </c>
      <c r="B32" s="21"/>
      <c r="C32" s="22"/>
      <c r="D32" s="22"/>
      <c r="E32" s="23"/>
      <c r="F32" s="24" t="s">
        <v>66</v>
      </c>
      <c r="G32" s="25"/>
      <c r="H32" s="26">
        <f ca="1">ROUND(SUM(INDIRECT(ADDRESS(ROW()+(-1), COLUMN()+(0), 1)),INDIRECT(ADDRESS(ROW()+(-3), COLUMN()+(0), 1)),INDIRECT(ADDRESS(ROW()+(-9), COLUMN()+(0), 1)),INDIRECT(ADDRESS(ROW()+(-12), COLUMN()+(0), 1))), 2)</f>
        <v>74.75</v>
      </c>
    </row>
  </sheetData>
  <mergeCells count="6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