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<sst xmlns="http://schemas.openxmlformats.org/spreadsheetml/2006/main" count="104" uniqueCount="104">
  <si>
    <t xml:space="preserve"/>
  </si>
  <si>
    <t xml:space="preserve">EMF030</t>
  </si>
  <si>
    <t xml:space="preserve">m²</t>
  </si>
  <si>
    <t xml:space="preserve">Forjado de viguetas de madera y entrevigado de revoltón cerámico.</t>
  </si>
  <si>
    <r>
      <rPr>
        <sz val="8.25"/>
        <color rgb="FF000000"/>
        <rFont val="Arial"/>
        <family val="2"/>
      </rPr>
      <t xml:space="preserve">Forjado tradicional con un intereje de 50 cm, compuesto por viguetas de madera aserrada de pino silvestre (Pinus sylvestris) procedente de España con certificado PEFC,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 colocadas mediante apoyo sobre elemento estructural; entrevigado de revoltón de una rosca de ladrillo cerámico cara vista macizo de elaboración manual (tejar), color rojo, 24x11,5x3,5 cm, con juntas de 10 mm de espesor, recibido con mortero de cemento industrial, color gris, M-7,5, suministrado a granel; acero UNE-EN 10080 B 500 S, cuantía 1,1 kg/m², y malla electrosoldada ME 20x20 Ø 5-5 B 500 T 6x2,20 UNE-EN 10080, en capa de compresión de 4 cm de espesor de hormigón ligero HL-25/B/10/XC2, densidad entre 1200 y 1500 kg/m³, (cantidad mínima de cemento 275 kg/m³), fabricado en central, y vertido con cubilote; apuntalamiento y desapuntalamiento de las viguetas. Incluso, alambre de atar, separadores, elementos de atado de viguetas y zunchos perimetrales de planta y huecos.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</si>
  <si>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</si>
  <si>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</si>
  <si>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</si>
  <si>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</si>
  <si>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</si>
  <si>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</si>
  <si>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</si>
  <si>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mt50spa052b</t>
  </si>
  <si>
    <t xml:space="preserve">m</t>
  </si>
  <si>
    <t xml:space="preserve">Tablón de madera de pino, de 20x7,2 cm.</t>
  </si>
  <si>
    <t xml:space="preserve">mt50spa101</t>
  </si>
  <si>
    <t xml:space="preserve">kg</t>
  </si>
  <si>
    <t xml:space="preserve">Clavos de acero.</t>
  </si>
  <si>
    <t xml:space="preserve">mt50spa081a</t>
  </si>
  <si>
    <t xml:space="preserve">Ud</t>
  </si>
  <si>
    <t xml:space="preserve">Puntal metálico telescópico, de hasta 3 m de altura.</t>
  </si>
  <si>
    <t xml:space="preserve">mt07mee100hai1baa</t>
  </si>
  <si>
    <t xml:space="preserve">m³</t>
  </si>
  <si>
    <t xml:space="preserve">Madera aserrada de pino silvestre (Pinus sylvestris) procedente de España con certificado PEFC, para viguetas, de hasta 5 m de longitud, de 70x70 mm de sección, con acanaladuras en los cantos, clase resistente C18 según UNE-EN 338 y UNE-EN 1912, calidad estructural ME-2 según UNE 56544; para clase de uso 1 según UNE-EN 335, con protección frente a agentes bióticos que se corresponde con la clase de penetración NP1 según UNE-EN 351-1, con acabado cepillado.</t>
  </si>
  <si>
    <t xml:space="preserve">mt05mte010a</t>
  </si>
  <si>
    <t xml:space="preserve">Ud</t>
  </si>
  <si>
    <t xml:space="preserve">Ladrillo cerámico cara vista macizo de elaboración manual (tejar), color rojo, 24x11,5x3,5 cm, para uso en fábrica no protegida (pieza U), densidad 1850 kg/m³, según UNE-EN 771-1.</t>
  </si>
  <si>
    <t xml:space="preserve">mt08aaa010a</t>
  </si>
  <si>
    <t xml:space="preserve">m³</t>
  </si>
  <si>
    <t xml:space="preserve">Agua.</t>
  </si>
  <si>
    <t xml:space="preserve">mt09mif010db</t>
  </si>
  <si>
    <t xml:space="preserve">t</t>
  </si>
  <si>
    <t xml:space="preserve">Mortero industrial para albañilería, de cemento, color gris, categoría M-7,5 (resistencia a compresión 7,5 N/mm²), suministrado a granel, según UNE-EN 998-2.</t>
  </si>
  <si>
    <t xml:space="preserve">mt07aco020m</t>
  </si>
  <si>
    <t xml:space="preserve">Ud</t>
  </si>
  <si>
    <t xml:space="preserve">Separador homologado para malla electrosoldada.</t>
  </si>
  <si>
    <t xml:space="preserve">mt07aco010c</t>
  </si>
  <si>
    <t xml:space="preserve">kg</t>
  </si>
  <si>
    <t xml:space="preserve">Ferralla elaborada en taller industrial con acero en barras corrugadas, UNE-EN 10080 B 500 S, de varios diámetros.</t>
  </si>
  <si>
    <t xml:space="preserve">mt07ame010d</t>
  </si>
  <si>
    <t xml:space="preserve">m²</t>
  </si>
  <si>
    <t xml:space="preserve">Malla electrosoldada ME 20x20 Ø 5-5 B 500 T 6x2,20 UNE-EN 10080.</t>
  </si>
  <si>
    <t xml:space="preserve">mt08var050</t>
  </si>
  <si>
    <t xml:space="preserve">kg</t>
  </si>
  <si>
    <t xml:space="preserve">Alambre galvanizado para atar, de 1,30 mm de diámetro.</t>
  </si>
  <si>
    <t xml:space="preserve">mt10hes050psa</t>
  </si>
  <si>
    <t xml:space="preserve">m³</t>
  </si>
  <si>
    <t xml:space="preserve">Hormigón ligero HLA-25/B/10/XC2, de entre 1200 y 1500 kg/m³ de densidad, cantidad mínima de cemento 275 kg/m³, fabricado en central.</t>
  </si>
  <si>
    <t xml:space="preserve">Subtotal materiales:</t>
  </si>
  <si>
    <t xml:space="preserve">Equipo y maquinaria</t>
  </si>
  <si>
    <t xml:space="preserve">mq06mms010</t>
  </si>
  <si>
    <t xml:space="preserve">h</t>
  </si>
  <si>
    <t xml:space="preserve">Mezclador continuo con silo, para mortero industrial en seco, suministrado a granel.</t>
  </si>
  <si>
    <t xml:space="preserve">Subtotal equipo y maquinaria:</t>
  </si>
  <si>
    <t xml:space="preserve">Mano de obra</t>
  </si>
  <si>
    <t xml:space="preserve">mo048</t>
  </si>
  <si>
    <t xml:space="preserve">h</t>
  </si>
  <si>
    <t xml:space="preserve">Oficial 1ª montador de estructura de madera.</t>
  </si>
  <si>
    <t xml:space="preserve">mo095</t>
  </si>
  <si>
    <t xml:space="preserve">h</t>
  </si>
  <si>
    <t xml:space="preserve">Ayudante montador de estructura de madera.</t>
  </si>
  <si>
    <t xml:space="preserve">mo020</t>
  </si>
  <si>
    <t xml:space="preserve">h</t>
  </si>
  <si>
    <t xml:space="preserve">Oficial 1ª construcción.</t>
  </si>
  <si>
    <t xml:space="preserve">mo113</t>
  </si>
  <si>
    <t xml:space="preserve">h</t>
  </si>
  <si>
    <t xml:space="preserve">Peón ordinario construcción.</t>
  </si>
  <si>
    <t xml:space="preserve">mo044</t>
  </si>
  <si>
    <t xml:space="preserve">h</t>
  </si>
  <si>
    <t xml:space="preserve">Oficial 1ª encofrador.</t>
  </si>
  <si>
    <t xml:space="preserve">mo091</t>
  </si>
  <si>
    <t xml:space="preserve">h</t>
  </si>
  <si>
    <t xml:space="preserve">Ayudante encofrador.</t>
  </si>
  <si>
    <t xml:space="preserve">mo043</t>
  </si>
  <si>
    <t xml:space="preserve">h</t>
  </si>
  <si>
    <t xml:space="preserve">Oficial 1ª ferrallista.</t>
  </si>
  <si>
    <t xml:space="preserve">mo090</t>
  </si>
  <si>
    <t xml:space="preserve">h</t>
  </si>
  <si>
    <t xml:space="preserve">Ayudante ferrallista.</t>
  </si>
  <si>
    <t xml:space="preserve">mo045</t>
  </si>
  <si>
    <t xml:space="preserve">h</t>
  </si>
  <si>
    <t xml:space="preserve">Oficial 1ª estructurista, en trabajos de puesta en obra del hormigón.</t>
  </si>
  <si>
    <t xml:space="preserve">mo092</t>
  </si>
  <si>
    <t xml:space="preserve">h</t>
  </si>
  <si>
    <t xml:space="preserve">Ayudante estructurista, en trabajos de puesta en obra del hormigón.</t>
  </si>
  <si>
    <t xml:space="preserve">Subtotal mano de obra:</t>
  </si>
  <si>
    <t xml:space="preserve">Costes directos complementarios</t>
  </si>
  <si>
    <t xml:space="preserve">%</t>
  </si>
  <si>
    <t xml:space="preserve">Costes directos complementarios</t>
  </si>
  <si>
    <t xml:space="preserve">Coste de mantenimiento decenal: 15,90€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</si>
  <si>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(1+2+3+4)</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</si>
  <si>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</si>
  <si>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</si>
  <si>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</si>
  <si>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</si>
  <si>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771-1:2011+A1:2015</t>
  </si>
  <si>
    <t xml:space="preserve">2+/4</t>
  </si>
  <si>
    <t xml:space="preserve">Especificaciones de piezas para fábrica de albañilería. Parte 1: Piezas de arcilla cocida.</t>
  </si>
  <si>
    <t xml:space="preserve">EN  998-2:2016</t>
  </si>
  <si>
    <t xml:space="preserve">2+/4</t>
  </si>
  <si>
    <t xml:space="preserve">Especificaciones de los morteros para albañilería. Parte 2: Morteros para albañilería</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</si>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</sst>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74" customWidth="1"/>
    <col min="4" max="4" width="7.65" customWidth="1"/>
    <col min="5" max="5" width="64.77" customWidth="1"/>
    <col min="6" max="6" width="1.87" customWidth="1"/>
    <col min="7" max="7" width="12.75" customWidth="1"/>
    <col min="8" max="8" width="1.53" customWidth="1"/>
    <col min="9" max="9" width="12.75"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108.00" thickBot="1" customHeight="1">
      <c r="A5" s="5" t="s">
        <v>4</v>
      </c>
      <c r="B5" s="5"/>
      <c r="C5" s="5"/>
      <c r="D5" s="5"/>
      <c r="E5" s="5"/>
      <c r="F5" s="5"/>
      <c r="G5" s="5"/>
      <c r="H5" s="5"/>
      <c r="I5" s="5"/>
      <c r="J5" s="5"/>
    </row>
    <row r="8" spans="1:10" ht="24.00" thickBot="1" customHeight="1">
      <c r="A8" s="6" t="s">
        <v>5</v>
      </c>
      <c r="B8" s="6"/>
      <c r="C8" s="6"/>
      <c r="D8" s="6" t="s">
        <v>6</v>
      </c>
      <c r="E8" s="6" t="s">
        <v>7</v>
      </c>
      <c r="F8" s="7" t="s">
        <v>8</v>
      </c>
      <c r="G8" s="7"/>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
      <c r="D10" s="10" t="s">
        <v>13</v>
      </c>
      <c r="E10" s="1" t="s">
        <v>14</v>
      </c>
      <c r="F10" s="11">
        <v>0.04</v>
      </c>
      <c r="G10" s="11"/>
      <c r="H10" s="11"/>
      <c r="I10" s="12">
        <v>6.32</v>
      </c>
      <c r="J10" s="12">
        <f ca="1">ROUND(INDIRECT(ADDRESS(ROW()+(0), COLUMN()+(-4), 1))*INDIRECT(ADDRESS(ROW()+(0), COLUMN()+(-1), 1)), 2)</f>
        <v>0.25</v>
      </c>
    </row>
    <row r="11" spans="1:10" ht="13.50" thickBot="1" customHeight="1">
      <c r="A11" s="1" t="s">
        <v>15</v>
      </c>
      <c r="B11" s="1"/>
      <c r="C11" s="1"/>
      <c r="D11" s="10" t="s">
        <v>16</v>
      </c>
      <c r="E11" s="1" t="s">
        <v>17</v>
      </c>
      <c r="F11" s="11">
        <v>0.045</v>
      </c>
      <c r="G11" s="11"/>
      <c r="H11" s="11"/>
      <c r="I11" s="12">
        <v>1.87</v>
      </c>
      <c r="J11" s="12">
        <f ca="1">ROUND(INDIRECT(ADDRESS(ROW()+(0), COLUMN()+(-4), 1))*INDIRECT(ADDRESS(ROW()+(0), COLUMN()+(-1), 1)), 2)</f>
        <v>0.08</v>
      </c>
    </row>
    <row r="12" spans="1:10" ht="13.50" thickBot="1" customHeight="1">
      <c r="A12" s="1" t="s">
        <v>18</v>
      </c>
      <c r="B12" s="1"/>
      <c r="C12" s="1"/>
      <c r="D12" s="10" t="s">
        <v>19</v>
      </c>
      <c r="E12" s="1" t="s">
        <v>20</v>
      </c>
      <c r="F12" s="11">
        <v>0.013</v>
      </c>
      <c r="G12" s="11"/>
      <c r="H12" s="11"/>
      <c r="I12" s="12">
        <v>19.25</v>
      </c>
      <c r="J12" s="12">
        <f ca="1">ROUND(INDIRECT(ADDRESS(ROW()+(0), COLUMN()+(-4), 1))*INDIRECT(ADDRESS(ROW()+(0), COLUMN()+(-1), 1)), 2)</f>
        <v>0.25</v>
      </c>
    </row>
    <row r="13" spans="1:10" ht="76.50" thickBot="1" customHeight="1">
      <c r="A13" s="1" t="s">
        <v>21</v>
      </c>
      <c r="B13" s="1"/>
      <c r="C13" s="1"/>
      <c r="D13" s="10" t="s">
        <v>22</v>
      </c>
      <c r="E13" s="1" t="s">
        <v>23</v>
      </c>
      <c r="F13" s="11">
        <v>0.01</v>
      </c>
      <c r="G13" s="11"/>
      <c r="H13" s="11"/>
      <c r="I13" s="12">
        <v>720.32</v>
      </c>
      <c r="J13" s="12">
        <f ca="1">ROUND(INDIRECT(ADDRESS(ROW()+(0), COLUMN()+(-4), 1))*INDIRECT(ADDRESS(ROW()+(0), COLUMN()+(-1), 1)), 2)</f>
        <v>7.2</v>
      </c>
    </row>
    <row r="14" spans="1:10" ht="34.50" thickBot="1" customHeight="1">
      <c r="A14" s="1" t="s">
        <v>24</v>
      </c>
      <c r="B14" s="1"/>
      <c r="C14" s="1"/>
      <c r="D14" s="10" t="s">
        <v>25</v>
      </c>
      <c r="E14" s="1" t="s">
        <v>26</v>
      </c>
      <c r="F14" s="11">
        <v>28.22</v>
      </c>
      <c r="G14" s="11"/>
      <c r="H14" s="11"/>
      <c r="I14" s="12">
        <v>0.6</v>
      </c>
      <c r="J14" s="12">
        <f ca="1">ROUND(INDIRECT(ADDRESS(ROW()+(0), COLUMN()+(-4), 1))*INDIRECT(ADDRESS(ROW()+(0), COLUMN()+(-1), 1)), 2)</f>
        <v>16.93</v>
      </c>
    </row>
    <row r="15" spans="1:10" ht="13.50" thickBot="1" customHeight="1">
      <c r="A15" s="1" t="s">
        <v>27</v>
      </c>
      <c r="B15" s="1"/>
      <c r="C15" s="1"/>
      <c r="D15" s="10" t="s">
        <v>28</v>
      </c>
      <c r="E15" s="1" t="s">
        <v>29</v>
      </c>
      <c r="F15" s="11">
        <v>0.004</v>
      </c>
      <c r="G15" s="11"/>
      <c r="H15" s="11"/>
      <c r="I15" s="12">
        <v>1.5</v>
      </c>
      <c r="J15" s="12">
        <f ca="1">ROUND(INDIRECT(ADDRESS(ROW()+(0), COLUMN()+(-4), 1))*INDIRECT(ADDRESS(ROW()+(0), COLUMN()+(-1), 1)), 2)</f>
        <v>0.01</v>
      </c>
    </row>
    <row r="16" spans="1:10" ht="34.50" thickBot="1" customHeight="1">
      <c r="A16" s="1" t="s">
        <v>30</v>
      </c>
      <c r="B16" s="1"/>
      <c r="C16" s="1"/>
      <c r="D16" s="10" t="s">
        <v>31</v>
      </c>
      <c r="E16" s="1" t="s">
        <v>32</v>
      </c>
      <c r="F16" s="11">
        <v>0.007</v>
      </c>
      <c r="G16" s="11"/>
      <c r="H16" s="11"/>
      <c r="I16" s="12">
        <v>53.9</v>
      </c>
      <c r="J16" s="12">
        <f ca="1">ROUND(INDIRECT(ADDRESS(ROW()+(0), COLUMN()+(-4), 1))*INDIRECT(ADDRESS(ROW()+(0), COLUMN()+(-1), 1)), 2)</f>
        <v>0.38</v>
      </c>
    </row>
    <row r="17" spans="1:10" ht="13.50" thickBot="1" customHeight="1">
      <c r="A17" s="1" t="s">
        <v>33</v>
      </c>
      <c r="B17" s="1"/>
      <c r="C17" s="1"/>
      <c r="D17" s="10" t="s">
        <v>34</v>
      </c>
      <c r="E17" s="1" t="s">
        <v>35</v>
      </c>
      <c r="F17" s="11">
        <v>1</v>
      </c>
      <c r="G17" s="11"/>
      <c r="H17" s="11"/>
      <c r="I17" s="12">
        <v>0.09</v>
      </c>
      <c r="J17" s="12">
        <f ca="1">ROUND(INDIRECT(ADDRESS(ROW()+(0), COLUMN()+(-4), 1))*INDIRECT(ADDRESS(ROW()+(0), COLUMN()+(-1), 1)), 2)</f>
        <v>0.09</v>
      </c>
    </row>
    <row r="18" spans="1:10" ht="24.00" thickBot="1" customHeight="1">
      <c r="A18" s="1" t="s">
        <v>36</v>
      </c>
      <c r="B18" s="1"/>
      <c r="C18" s="1"/>
      <c r="D18" s="10" t="s">
        <v>37</v>
      </c>
      <c r="E18" s="1" t="s">
        <v>38</v>
      </c>
      <c r="F18" s="11">
        <v>1.1</v>
      </c>
      <c r="G18" s="11"/>
      <c r="H18" s="11"/>
      <c r="I18" s="12">
        <v>1.6</v>
      </c>
      <c r="J18" s="12">
        <f ca="1">ROUND(INDIRECT(ADDRESS(ROW()+(0), COLUMN()+(-4), 1))*INDIRECT(ADDRESS(ROW()+(0), COLUMN()+(-1), 1)), 2)</f>
        <v>1.76</v>
      </c>
    </row>
    <row r="19" spans="1:10" ht="13.50" thickBot="1" customHeight="1">
      <c r="A19" s="1" t="s">
        <v>39</v>
      </c>
      <c r="B19" s="1"/>
      <c r="C19" s="1"/>
      <c r="D19" s="10" t="s">
        <v>40</v>
      </c>
      <c r="E19" s="1" t="s">
        <v>41</v>
      </c>
      <c r="F19" s="11">
        <v>1.1</v>
      </c>
      <c r="G19" s="11"/>
      <c r="H19" s="11"/>
      <c r="I19" s="12">
        <v>2.52</v>
      </c>
      <c r="J19" s="12">
        <f ca="1">ROUND(INDIRECT(ADDRESS(ROW()+(0), COLUMN()+(-4), 1))*INDIRECT(ADDRESS(ROW()+(0), COLUMN()+(-1), 1)), 2)</f>
        <v>2.77</v>
      </c>
    </row>
    <row r="20" spans="1:10" ht="13.50" thickBot="1" customHeight="1">
      <c r="A20" s="1" t="s">
        <v>42</v>
      </c>
      <c r="B20" s="1"/>
      <c r="C20" s="1"/>
      <c r="D20" s="10" t="s">
        <v>43</v>
      </c>
      <c r="E20" s="1" t="s">
        <v>44</v>
      </c>
      <c r="F20" s="11">
        <v>0.03</v>
      </c>
      <c r="G20" s="11"/>
      <c r="H20" s="11"/>
      <c r="I20" s="12">
        <v>1.5</v>
      </c>
      <c r="J20" s="12">
        <f ca="1">ROUND(INDIRECT(ADDRESS(ROW()+(0), COLUMN()+(-4), 1))*INDIRECT(ADDRESS(ROW()+(0), COLUMN()+(-1), 1)), 2)</f>
        <v>0.05</v>
      </c>
    </row>
    <row r="21" spans="1:10" ht="24.00" thickBot="1" customHeight="1">
      <c r="A21" s="1" t="s">
        <v>45</v>
      </c>
      <c r="B21" s="1"/>
      <c r="C21" s="1"/>
      <c r="D21" s="10" t="s">
        <v>46</v>
      </c>
      <c r="E21" s="1" t="s">
        <v>47</v>
      </c>
      <c r="F21" s="13">
        <v>0.147</v>
      </c>
      <c r="G21" s="13"/>
      <c r="H21" s="13"/>
      <c r="I21" s="14">
        <v>146.58</v>
      </c>
      <c r="J21" s="14">
        <f ca="1">ROUND(INDIRECT(ADDRESS(ROW()+(0), COLUMN()+(-4), 1))*INDIRECT(ADDRESS(ROW()+(0), COLUMN()+(-1), 1)), 2)</f>
        <v>21.55</v>
      </c>
    </row>
    <row r="22" spans="1:10" ht="13.50" thickBot="1" customHeight="1">
      <c r="A22" s="15"/>
      <c r="B22" s="15"/>
      <c r="C22" s="15"/>
      <c r="D22" s="15"/>
      <c r="E22" s="15"/>
      <c r="F22" s="9" t="s">
        <v>48</v>
      </c>
      <c r="G22" s="9"/>
      <c r="H22" s="9"/>
      <c r="I22" s="9"/>
      <c r="J22"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 2)</f>
        <v>51.32</v>
      </c>
    </row>
    <row r="23" spans="1:10" ht="13.50" thickBot="1" customHeight="1">
      <c r="A23" s="15">
        <v>2</v>
      </c>
      <c r="B23" s="15"/>
      <c r="C23" s="15"/>
      <c r="D23" s="15"/>
      <c r="E23" s="18" t="s">
        <v>49</v>
      </c>
      <c r="F23" s="18"/>
      <c r="G23" s="18"/>
      <c r="H23" s="18"/>
      <c r="I23" s="15"/>
      <c r="J23" s="15"/>
    </row>
    <row r="24" spans="1:10" ht="24.00" thickBot="1" customHeight="1">
      <c r="A24" s="1" t="s">
        <v>50</v>
      </c>
      <c r="B24" s="1"/>
      <c r="C24" s="1"/>
      <c r="D24" s="10" t="s">
        <v>51</v>
      </c>
      <c r="E24" s="1" t="s">
        <v>52</v>
      </c>
      <c r="F24" s="13">
        <v>0.24</v>
      </c>
      <c r="G24" s="13"/>
      <c r="H24" s="13"/>
      <c r="I24" s="14">
        <v>1.94</v>
      </c>
      <c r="J24" s="14">
        <f ca="1">ROUND(INDIRECT(ADDRESS(ROW()+(0), COLUMN()+(-4), 1))*INDIRECT(ADDRESS(ROW()+(0), COLUMN()+(-1), 1)), 2)</f>
        <v>0.47</v>
      </c>
    </row>
    <row r="25" spans="1:10" ht="13.50" thickBot="1" customHeight="1">
      <c r="A25" s="15"/>
      <c r="B25" s="15"/>
      <c r="C25" s="15"/>
      <c r="D25" s="15"/>
      <c r="E25" s="15"/>
      <c r="F25" s="9" t="s">
        <v>53</v>
      </c>
      <c r="G25" s="9"/>
      <c r="H25" s="9"/>
      <c r="I25" s="9"/>
      <c r="J25" s="17">
        <f ca="1">ROUND(SUM(INDIRECT(ADDRESS(ROW()+(-1), COLUMN()+(0), 1))), 2)</f>
        <v>0.47</v>
      </c>
    </row>
    <row r="26" spans="1:10" ht="13.50" thickBot="1" customHeight="1">
      <c r="A26" s="15">
        <v>3</v>
      </c>
      <c r="B26" s="15"/>
      <c r="C26" s="15"/>
      <c r="D26" s="15"/>
      <c r="E26" s="18" t="s">
        <v>54</v>
      </c>
      <c r="F26" s="18"/>
      <c r="G26" s="18"/>
      <c r="H26" s="18"/>
      <c r="I26" s="15"/>
      <c r="J26" s="15"/>
    </row>
    <row r="27" spans="1:10" ht="13.50" thickBot="1" customHeight="1">
      <c r="A27" s="1" t="s">
        <v>55</v>
      </c>
      <c r="B27" s="1"/>
      <c r="C27" s="1"/>
      <c r="D27" s="10" t="s">
        <v>56</v>
      </c>
      <c r="E27" s="1" t="s">
        <v>57</v>
      </c>
      <c r="F27" s="11">
        <v>0.065</v>
      </c>
      <c r="G27" s="11"/>
      <c r="H27" s="11"/>
      <c r="I27" s="12">
        <v>24.04</v>
      </c>
      <c r="J27" s="12">
        <f ca="1">ROUND(INDIRECT(ADDRESS(ROW()+(0), COLUMN()+(-4), 1))*INDIRECT(ADDRESS(ROW()+(0), COLUMN()+(-1), 1)), 2)</f>
        <v>1.56</v>
      </c>
    </row>
    <row r="28" spans="1:10" ht="13.50" thickBot="1" customHeight="1">
      <c r="A28" s="1" t="s">
        <v>58</v>
      </c>
      <c r="B28" s="1"/>
      <c r="C28" s="1"/>
      <c r="D28" s="10" t="s">
        <v>59</v>
      </c>
      <c r="E28" s="1" t="s">
        <v>60</v>
      </c>
      <c r="F28" s="11">
        <v>0.033</v>
      </c>
      <c r="G28" s="11"/>
      <c r="H28" s="11"/>
      <c r="I28" s="12">
        <v>22.82</v>
      </c>
      <c r="J28" s="12">
        <f ca="1">ROUND(INDIRECT(ADDRESS(ROW()+(0), COLUMN()+(-4), 1))*INDIRECT(ADDRESS(ROW()+(0), COLUMN()+(-1), 1)), 2)</f>
        <v>0.75</v>
      </c>
    </row>
    <row r="29" spans="1:10" ht="13.50" thickBot="1" customHeight="1">
      <c r="A29" s="1" t="s">
        <v>61</v>
      </c>
      <c r="B29" s="1"/>
      <c r="C29" s="1"/>
      <c r="D29" s="10" t="s">
        <v>62</v>
      </c>
      <c r="E29" s="1" t="s">
        <v>63</v>
      </c>
      <c r="F29" s="11">
        <v>1.109</v>
      </c>
      <c r="G29" s="11"/>
      <c r="H29" s="11"/>
      <c r="I29" s="12">
        <v>23.1</v>
      </c>
      <c r="J29" s="12">
        <f ca="1">ROUND(INDIRECT(ADDRESS(ROW()+(0), COLUMN()+(-4), 1))*INDIRECT(ADDRESS(ROW()+(0), COLUMN()+(-1), 1)), 2)</f>
        <v>25.62</v>
      </c>
    </row>
    <row r="30" spans="1:10" ht="13.50" thickBot="1" customHeight="1">
      <c r="A30" s="1" t="s">
        <v>64</v>
      </c>
      <c r="B30" s="1"/>
      <c r="C30" s="1"/>
      <c r="D30" s="10" t="s">
        <v>65</v>
      </c>
      <c r="E30" s="1" t="s">
        <v>66</v>
      </c>
      <c r="F30" s="11">
        <v>0.563</v>
      </c>
      <c r="G30" s="11"/>
      <c r="H30" s="11"/>
      <c r="I30" s="12">
        <v>21.69</v>
      </c>
      <c r="J30" s="12">
        <f ca="1">ROUND(INDIRECT(ADDRESS(ROW()+(0), COLUMN()+(-4), 1))*INDIRECT(ADDRESS(ROW()+(0), COLUMN()+(-1), 1)), 2)</f>
        <v>12.21</v>
      </c>
    </row>
    <row r="31" spans="1:10" ht="13.50" thickBot="1" customHeight="1">
      <c r="A31" s="1" t="s">
        <v>67</v>
      </c>
      <c r="B31" s="1"/>
      <c r="C31" s="1"/>
      <c r="D31" s="10" t="s">
        <v>68</v>
      </c>
      <c r="E31" s="1" t="s">
        <v>69</v>
      </c>
      <c r="F31" s="11">
        <v>0.124</v>
      </c>
      <c r="G31" s="11"/>
      <c r="H31" s="11"/>
      <c r="I31" s="12">
        <v>24.04</v>
      </c>
      <c r="J31" s="12">
        <f ca="1">ROUND(INDIRECT(ADDRESS(ROW()+(0), COLUMN()+(-4), 1))*INDIRECT(ADDRESS(ROW()+(0), COLUMN()+(-1), 1)), 2)</f>
        <v>2.98</v>
      </c>
    </row>
    <row r="32" spans="1:10" ht="13.50" thickBot="1" customHeight="1">
      <c r="A32" s="1" t="s">
        <v>70</v>
      </c>
      <c r="B32" s="1"/>
      <c r="C32" s="1"/>
      <c r="D32" s="10" t="s">
        <v>71</v>
      </c>
      <c r="E32" s="1" t="s">
        <v>72</v>
      </c>
      <c r="F32" s="11">
        <v>0.124</v>
      </c>
      <c r="G32" s="11"/>
      <c r="H32" s="11"/>
      <c r="I32" s="12">
        <v>22.82</v>
      </c>
      <c r="J32" s="12">
        <f ca="1">ROUND(INDIRECT(ADDRESS(ROW()+(0), COLUMN()+(-4), 1))*INDIRECT(ADDRESS(ROW()+(0), COLUMN()+(-1), 1)), 2)</f>
        <v>2.83</v>
      </c>
    </row>
    <row r="33" spans="1:10" ht="13.50" thickBot="1" customHeight="1">
      <c r="A33" s="1" t="s">
        <v>73</v>
      </c>
      <c r="B33" s="1"/>
      <c r="C33" s="1"/>
      <c r="D33" s="10" t="s">
        <v>74</v>
      </c>
      <c r="E33" s="1" t="s">
        <v>75</v>
      </c>
      <c r="F33" s="11">
        <v>0.045</v>
      </c>
      <c r="G33" s="11"/>
      <c r="H33" s="11"/>
      <c r="I33" s="12">
        <v>24.04</v>
      </c>
      <c r="J33" s="12">
        <f ca="1">ROUND(INDIRECT(ADDRESS(ROW()+(0), COLUMN()+(-4), 1))*INDIRECT(ADDRESS(ROW()+(0), COLUMN()+(-1), 1)), 2)</f>
        <v>1.08</v>
      </c>
    </row>
    <row r="34" spans="1:10" ht="13.50" thickBot="1" customHeight="1">
      <c r="A34" s="1" t="s">
        <v>76</v>
      </c>
      <c r="B34" s="1"/>
      <c r="C34" s="1"/>
      <c r="D34" s="10" t="s">
        <v>77</v>
      </c>
      <c r="E34" s="1" t="s">
        <v>78</v>
      </c>
      <c r="F34" s="11">
        <v>0.042</v>
      </c>
      <c r="G34" s="11"/>
      <c r="H34" s="11"/>
      <c r="I34" s="12">
        <v>22.82</v>
      </c>
      <c r="J34" s="12">
        <f ca="1">ROUND(INDIRECT(ADDRESS(ROW()+(0), COLUMN()+(-4), 1))*INDIRECT(ADDRESS(ROW()+(0), COLUMN()+(-1), 1)), 2)</f>
        <v>0.96</v>
      </c>
    </row>
    <row r="35" spans="1:10" ht="13.50" thickBot="1" customHeight="1">
      <c r="A35" s="1" t="s">
        <v>79</v>
      </c>
      <c r="B35" s="1"/>
      <c r="C35" s="1"/>
      <c r="D35" s="10" t="s">
        <v>80</v>
      </c>
      <c r="E35" s="1" t="s">
        <v>81</v>
      </c>
      <c r="F35" s="11">
        <v>0.034</v>
      </c>
      <c r="G35" s="11"/>
      <c r="H35" s="11"/>
      <c r="I35" s="12">
        <v>24.04</v>
      </c>
      <c r="J35" s="12">
        <f ca="1">ROUND(INDIRECT(ADDRESS(ROW()+(0), COLUMN()+(-4), 1))*INDIRECT(ADDRESS(ROW()+(0), COLUMN()+(-1), 1)), 2)</f>
        <v>0.82</v>
      </c>
    </row>
    <row r="36" spans="1:10" ht="13.50" thickBot="1" customHeight="1">
      <c r="A36" s="1" t="s">
        <v>82</v>
      </c>
      <c r="B36" s="1"/>
      <c r="C36" s="1"/>
      <c r="D36" s="10" t="s">
        <v>83</v>
      </c>
      <c r="E36" s="1" t="s">
        <v>84</v>
      </c>
      <c r="F36" s="13">
        <v>0.147</v>
      </c>
      <c r="G36" s="13"/>
      <c r="H36" s="13"/>
      <c r="I36" s="14">
        <v>22.82</v>
      </c>
      <c r="J36" s="14">
        <f ca="1">ROUND(INDIRECT(ADDRESS(ROW()+(0), COLUMN()+(-4), 1))*INDIRECT(ADDRESS(ROW()+(0), COLUMN()+(-1), 1)), 2)</f>
        <v>3.35</v>
      </c>
    </row>
    <row r="37" spans="1:10" ht="13.50" thickBot="1" customHeight="1">
      <c r="A37" s="15"/>
      <c r="B37" s="15"/>
      <c r="C37" s="15"/>
      <c r="D37" s="15"/>
      <c r="E37" s="15"/>
      <c r="F37" s="9" t="s">
        <v>85</v>
      </c>
      <c r="G37" s="9"/>
      <c r="H37" s="9"/>
      <c r="I37" s="9"/>
      <c r="J37" s="17">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 2)</f>
        <v>52.16</v>
      </c>
    </row>
    <row r="38" spans="1:10" ht="13.50" thickBot="1" customHeight="1">
      <c r="A38" s="15">
        <v>4</v>
      </c>
      <c r="B38" s="15"/>
      <c r="C38" s="15"/>
      <c r="D38" s="15"/>
      <c r="E38" s="18" t="s">
        <v>86</v>
      </c>
      <c r="F38" s="18"/>
      <c r="G38" s="18"/>
      <c r="H38" s="18"/>
      <c r="I38" s="15"/>
      <c r="J38" s="15"/>
    </row>
    <row r="39" spans="1:10" ht="13.50" thickBot="1" customHeight="1">
      <c r="A39" s="19"/>
      <c r="B39" s="19"/>
      <c r="C39" s="19"/>
      <c r="D39" s="20" t="s">
        <v>87</v>
      </c>
      <c r="E39" s="19" t="s">
        <v>88</v>
      </c>
      <c r="F39" s="13">
        <v>2</v>
      </c>
      <c r="G39" s="13"/>
      <c r="H39" s="13"/>
      <c r="I39" s="14">
        <f ca="1">ROUND(SUM(INDIRECT(ADDRESS(ROW()+(-2), COLUMN()+(1), 1)),INDIRECT(ADDRESS(ROW()+(-14), COLUMN()+(1), 1)),INDIRECT(ADDRESS(ROW()+(-17), COLUMN()+(1), 1))), 2)</f>
        <v>103.95</v>
      </c>
      <c r="J39" s="14">
        <f ca="1">ROUND(INDIRECT(ADDRESS(ROW()+(0), COLUMN()+(-4), 1))*INDIRECT(ADDRESS(ROW()+(0), COLUMN()+(-1), 1))/100, 2)</f>
        <v>2.08</v>
      </c>
    </row>
    <row r="40" spans="1:10" ht="13.50" thickBot="1" customHeight="1">
      <c r="A40" s="21" t="s">
        <v>89</v>
      </c>
      <c r="B40" s="21"/>
      <c r="C40" s="21"/>
      <c r="D40" s="22"/>
      <c r="E40" s="23"/>
      <c r="F40" s="24" t="s">
        <v>90</v>
      </c>
      <c r="G40" s="24"/>
      <c r="H40" s="24"/>
      <c r="I40" s="25"/>
      <c r="J40" s="26">
        <f ca="1">ROUND(SUM(INDIRECT(ADDRESS(ROW()+(-1), COLUMN()+(0), 1)),INDIRECT(ADDRESS(ROW()+(-3), COLUMN()+(0), 1)),INDIRECT(ADDRESS(ROW()+(-15), COLUMN()+(0), 1)),INDIRECT(ADDRESS(ROW()+(-18), COLUMN()+(0), 1))), 2)</f>
        <v>106.03</v>
      </c>
    </row>
    <row r="43" spans="1:10" ht="13.50" thickBot="1" customHeight="1">
      <c r="A43" s="27" t="s">
        <v>91</v>
      </c>
      <c r="B43" s="27"/>
      <c r="C43" s="27"/>
      <c r="D43" s="27"/>
      <c r="E43" s="27"/>
      <c r="F43" s="27"/>
      <c r="G43" s="27" t="s">
        <v>92</v>
      </c>
      <c r="H43" s="27" t="s">
        <v>93</v>
      </c>
      <c r="I43" s="27"/>
      <c r="J43" s="27" t="s">
        <v>94</v>
      </c>
    </row>
    <row r="44" spans="1:10" ht="13.50" thickBot="1" customHeight="1">
      <c r="A44" s="28" t="s">
        <v>95</v>
      </c>
      <c r="B44" s="28"/>
      <c r="C44" s="28"/>
      <c r="D44" s="28"/>
      <c r="E44" s="28"/>
      <c r="F44" s="28"/>
      <c r="G44" s="29">
        <v>1.06202e+06</v>
      </c>
      <c r="H44" s="29">
        <v>1.06202e+06</v>
      </c>
      <c r="I44" s="29"/>
      <c r="J44" s="29" t="s">
        <v>96</v>
      </c>
    </row>
    <row r="45" spans="1:10" ht="13.50" thickBot="1" customHeight="1">
      <c r="A45" s="30" t="s">
        <v>97</v>
      </c>
      <c r="B45" s="30"/>
      <c r="C45" s="30"/>
      <c r="D45" s="30"/>
      <c r="E45" s="30"/>
      <c r="F45" s="30"/>
      <c r="G45" s="31"/>
      <c r="H45" s="31"/>
      <c r="I45" s="31"/>
      <c r="J45" s="31"/>
    </row>
    <row r="46" spans="1:10" ht="13.50" thickBot="1" customHeight="1">
      <c r="A46" s="28" t="s">
        <v>98</v>
      </c>
      <c r="B46" s="28"/>
      <c r="C46" s="28"/>
      <c r="D46" s="28"/>
      <c r="E46" s="28"/>
      <c r="F46" s="28"/>
      <c r="G46" s="29">
        <v>1.18202e+06</v>
      </c>
      <c r="H46" s="29">
        <v>1.18202e+06</v>
      </c>
      <c r="I46" s="29"/>
      <c r="J46" s="29" t="s">
        <v>99</v>
      </c>
    </row>
    <row r="47" spans="1:10" ht="13.50" thickBot="1" customHeight="1">
      <c r="A47" s="30" t="s">
        <v>100</v>
      </c>
      <c r="B47" s="30"/>
      <c r="C47" s="30"/>
      <c r="D47" s="30"/>
      <c r="E47" s="30"/>
      <c r="F47" s="30"/>
      <c r="G47" s="31"/>
      <c r="H47" s="31"/>
      <c r="I47" s="31"/>
      <c r="J47" s="31"/>
    </row>
    <row r="50" spans="1:1" ht="33.75" thickBot="1" customHeight="1">
      <c r="A50" s="1" t="s">
        <v>101</v>
      </c>
      <c r="B50" s="1"/>
      <c r="C50" s="1"/>
      <c r="D50" s="1"/>
      <c r="E50" s="1"/>
      <c r="F50" s="1"/>
      <c r="G50" s="1"/>
      <c r="H50" s="1"/>
      <c r="I50" s="1"/>
      <c r="J50" s="1"/>
    </row>
    <row r="51" spans="1:1" ht="33.75" thickBot="1" customHeight="1">
      <c r="A51" s="1" t="s">
        <v>102</v>
      </c>
      <c r="B51" s="1"/>
      <c r="C51" s="1"/>
      <c r="D51" s="1"/>
      <c r="E51" s="1"/>
      <c r="F51" s="1"/>
      <c r="G51" s="1"/>
      <c r="H51" s="1"/>
      <c r="I51" s="1"/>
      <c r="J51" s="1"/>
    </row>
    <row r="52" spans="1:1" ht="33.75" thickBot="1" customHeight="1">
      <c r="A52" s="1" t="s">
        <v>103</v>
      </c>
      <c r="B52" s="1"/>
      <c r="C52" s="1"/>
      <c r="D52" s="1"/>
      <c r="E52" s="1"/>
      <c r="F52" s="1"/>
      <c r="G52" s="1"/>
      <c r="H52" s="1"/>
      <c r="I52" s="1"/>
      <c r="J52" s="1"/>
    </row>
  </sheetData>
  <mergeCells count="84">
    <mergeCell ref="A1:J1"/>
    <mergeCell ref="C3:J3"/>
    <mergeCell ref="A5:J5"/>
    <mergeCell ref="A8:C8"/>
    <mergeCell ref="F8:H8"/>
    <mergeCell ref="A9:C9"/>
    <mergeCell ref="E9:H9"/>
    <mergeCell ref="A10:C10"/>
    <mergeCell ref="F10:H10"/>
    <mergeCell ref="A11:C11"/>
    <mergeCell ref="F11:H11"/>
    <mergeCell ref="A12:C12"/>
    <mergeCell ref="F12:H12"/>
    <mergeCell ref="A13:C13"/>
    <mergeCell ref="F13:H13"/>
    <mergeCell ref="A14:C14"/>
    <mergeCell ref="F14:H14"/>
    <mergeCell ref="A15:C15"/>
    <mergeCell ref="F15:H15"/>
    <mergeCell ref="A16:C16"/>
    <mergeCell ref="F16:H16"/>
    <mergeCell ref="A17:C17"/>
    <mergeCell ref="F17:H17"/>
    <mergeCell ref="A18:C18"/>
    <mergeCell ref="F18:H18"/>
    <mergeCell ref="A19:C19"/>
    <mergeCell ref="F19:H19"/>
    <mergeCell ref="A20:C20"/>
    <mergeCell ref="F20:H20"/>
    <mergeCell ref="A21:C21"/>
    <mergeCell ref="F21:H21"/>
    <mergeCell ref="A22:C22"/>
    <mergeCell ref="F22:I22"/>
    <mergeCell ref="A23:C23"/>
    <mergeCell ref="E23:H23"/>
    <mergeCell ref="A24:C24"/>
    <mergeCell ref="F24:H24"/>
    <mergeCell ref="A25:C25"/>
    <mergeCell ref="F25:I25"/>
    <mergeCell ref="A26:C26"/>
    <mergeCell ref="E26:H26"/>
    <mergeCell ref="A27:C27"/>
    <mergeCell ref="F27:H27"/>
    <mergeCell ref="A28:C28"/>
    <mergeCell ref="F28:H28"/>
    <mergeCell ref="A29:C29"/>
    <mergeCell ref="F29:H29"/>
    <mergeCell ref="A30:C30"/>
    <mergeCell ref="F30:H30"/>
    <mergeCell ref="A31:C31"/>
    <mergeCell ref="F31:H31"/>
    <mergeCell ref="A32:C32"/>
    <mergeCell ref="F32:H32"/>
    <mergeCell ref="A33:C33"/>
    <mergeCell ref="F33:H33"/>
    <mergeCell ref="A34:C34"/>
    <mergeCell ref="F34:H34"/>
    <mergeCell ref="A35:C35"/>
    <mergeCell ref="F35:H35"/>
    <mergeCell ref="A36:C36"/>
    <mergeCell ref="F36:H36"/>
    <mergeCell ref="A37:C37"/>
    <mergeCell ref="F37:I37"/>
    <mergeCell ref="A38:C38"/>
    <mergeCell ref="E38:H38"/>
    <mergeCell ref="A39:C39"/>
    <mergeCell ref="F39:H39"/>
    <mergeCell ref="A40:E40"/>
    <mergeCell ref="F40:I40"/>
    <mergeCell ref="A43:F43"/>
    <mergeCell ref="H43:I43"/>
    <mergeCell ref="A44:F44"/>
    <mergeCell ref="G44:G45"/>
    <mergeCell ref="H44:I45"/>
    <mergeCell ref="J44:J45"/>
    <mergeCell ref="A45:F45"/>
    <mergeCell ref="A46:F46"/>
    <mergeCell ref="G46:G47"/>
    <mergeCell ref="H46:I47"/>
    <mergeCell ref="J46:J47"/>
    <mergeCell ref="A47:F47"/>
    <mergeCell ref="A50:J50"/>
    <mergeCell ref="A51:J51"/>
    <mergeCell ref="A52:J52"/>
  </mergeCells>
  <pageMargins left="0.147638" right="0.147638" top="0.206693" bottom="0.206693" header="0.0" footer="0.0"/>
  <pageSetup paperSize="9" orientation="portrait"/>
  <rowBreaks count="0" manualBreakCount="0">
    </rowBreaks>
</worksheet>
</file>