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<sst xmlns="http://schemas.openxmlformats.org/spreadsheetml/2006/main" count="96" uniqueCount="96">
  <si>
    <t xml:space="preserve"/>
  </si>
  <si>
    <t xml:space="preserve">EMF020</t>
  </si>
  <si>
    <t xml:space="preserve">m²</t>
  </si>
  <si>
    <t xml:space="preserve">Forjado de viguetas y tablero estructural de madera.</t>
  </si>
  <si>
    <r>
      <rPr>
        <sz val="8.25"/>
        <color rgb="FF000000"/>
        <rFont val="Arial"/>
        <family val="2"/>
      </rPr>
      <t xml:space="preserve">Forjado tradicional con un intereje de 60 cm, compuesto por viguetas de madera aserrada de pino silvestre (Pinus sylvestris) procedente de España con certificado PEFC, de 70x70 mm de sección, clase resistente C18 según UNE-EN 338 y UNE-EN 1912, calidad estructural ME-2 según UNE 56544; para clase de uso 1 según UNE-EN 335, con protección frente a agentes bióticos que se corresponde con la clase de penetración NP1 según UNE-EN 351-1, con acabado cepillado colocadas mediante apoyo sobre elemento estructural; tablero estructural de partículas de madera para uso en ambiente seco, tipo P4, según UNE-EN 312, de 30 mm de espesor, fijado con tornillos de cabeza avellanada, de acero al carbono; membrana impermeabilizante bicapa de 5 mm de espesor, formada por una lámina superior bituminosa fonoabsorbente y una lámina inferior de fieltro de poliéster, sellada con cinta autoadhesiva, de polietileno, con adhesivo acrílico sin disolventes, armadura de polietileno y película de separación de papel siliconado, de 0,34 mm de espesor y 60 mm de anchura, desolidarización con banda perimetral autoadhesiva desolidarizante, de espuma de polietileno de celdas cerradas, de 4 mm de espesor y de 150 mm de anchura, de color gris, y malla electrosoldada ME 20x20 Ø 5-5 B 500 T 6x2,20 UNE-EN 10080, en capa de compresión de 4 cm de espesor de hormigón ligero HL-25/B/10/XC2, densidad entre 1200 y 1500 kg/m³, (cantidad mínima de cemento 275 kg/m³), fabricado en central, y vertido con cubilote; apuntalamiento y desapuntalamiento de las viguetas. Incluso conectores para forjado de madera y hormigón, alambre de atar, separadores, elementos de atado de viguetas y zunchos perimetrales de planta y huecos.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</si>
  <si>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</si>
  <si>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</si>
  <si>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</si>
  <si>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</si>
  <si>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</si>
  <si>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</si>
  <si>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</si>
  <si>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</si>
  <si>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</si>
  <si>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</si>
  <si>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</si>
  <si>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</si>
  <si>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</si>
  <si>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</si>
  <si>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</si>
  <si>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</si>
  <si>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mt07mee100gai1baa</t>
  </si>
  <si>
    <t xml:space="preserve">m³</t>
  </si>
  <si>
    <t xml:space="preserve">Madera aserrada de pino silvestre (Pinus sylvestris) procedente de España con certificado PEFC, para viguetas, de hasta 5 m de longitud, de 70x70 mm de sección, clase resistente C18 según UNE-EN 338 y UNE-EN 1912, calidad estructural ME-2 según UNE 56544; para clase de uso 1 según UNE-EN 335, con protección frente a agentes bióticos que se corresponde con la clase de penetración NP1 según UNE-EN 351-1, con acabado cepillado.</t>
  </si>
  <si>
    <t xml:space="preserve">mt08eff020o</t>
  </si>
  <si>
    <t xml:space="preserve">m²</t>
  </si>
  <si>
    <t xml:space="preserve">Tablero estructural de partículas de madera para uso en ambiente seco, tipo P4, según UNE-EN 312, de 2400x900 mm y 30 mm de espesor, machihembrado en sus cuatro cantos, Euroclase D-s2, d0 de reacción al fuego, según UNE-EN 13501-1, clase E1 en emisión de formaldehído, según UNE-EN 13986.</t>
  </si>
  <si>
    <t xml:space="preserve">mt07emr118lb</t>
  </si>
  <si>
    <t xml:space="preserve">Ud</t>
  </si>
  <si>
    <t xml:space="preserve">Tornillo de cabeza avellanada, de 6 mm de diámetro y 120 mm de longitud, de acero al carbono, con tratamiento superficial a base de resina epoxi, para clases de servicio 1, 2 y 3 según UNE-EN 1995-1-1.</t>
  </si>
  <si>
    <t xml:space="preserve">mt15pdr030a</t>
  </si>
  <si>
    <t xml:space="preserve">m²</t>
  </si>
  <si>
    <t xml:space="preserve">Membrana impermeabilizante bicapa de 5 mm de espesor, formada por una lámina superior bituminosa fonoabsorbente y una lámina inferior de fieltro de poliéster.</t>
  </si>
  <si>
    <t xml:space="preserve">mt15pdr050c</t>
  </si>
  <si>
    <t xml:space="preserve">m</t>
  </si>
  <si>
    <t xml:space="preserve">Cinta autoadhesiva, de polietileno, con adhesivo acrílico sin disolventes, armadura de polietileno y película de separación de papel siliconado, de 0,34 mm de espesor y 60 mm de anchura, rango de temperatura de trabajo de -40 a 80°C, para el sellado en los encuentros de los paneles y para la fijación y el sellado de láminas impermeabilizantes y para el control del vapor, suministrada en rollos de 25 m de longitud.</t>
  </si>
  <si>
    <t xml:space="preserve">mt16pdr030a</t>
  </si>
  <si>
    <t xml:space="preserve">m</t>
  </si>
  <si>
    <t xml:space="preserve">Banda perimetral autoadhesiva desolidarizante, de espuma de polietileno de celdas cerradas, de 4 mm de espesor y de 150 mm de anchura, de color gris.</t>
  </si>
  <si>
    <t xml:space="preserve">mt07emr200a</t>
  </si>
  <si>
    <t xml:space="preserve">Ud</t>
  </si>
  <si>
    <t xml:space="preserve">Tornillo de acero galvanizado calidad 6.8 según UNE-EN ISO 898-1, tipo M-7,5, de cabeza hexagonal y rosca métrica total según DIN 931 y UNE-EN ISO 4014, de 7,5 mm de diámetro y 155 mm de longitud, con anillo de fin de carrera, para su utilización como conectores en forjados de madera y hormigón.</t>
  </si>
  <si>
    <t xml:space="preserve">mt07aco020m</t>
  </si>
  <si>
    <t xml:space="preserve">Ud</t>
  </si>
  <si>
    <t xml:space="preserve">Separador homologado para malla electrosoldada.</t>
  </si>
  <si>
    <t xml:space="preserve">mt07ame010d</t>
  </si>
  <si>
    <t xml:space="preserve">m²</t>
  </si>
  <si>
    <t xml:space="preserve">Malla electrosoldada ME 20x20 Ø 5-5 B 500 T 6x2,20 UNE-EN 10080.</t>
  </si>
  <si>
    <t xml:space="preserve">mt08var050</t>
  </si>
  <si>
    <t xml:space="preserve">kg</t>
  </si>
  <si>
    <t xml:space="preserve">Alambre galvanizado para atar, de 1,30 mm de diámetro.</t>
  </si>
  <si>
    <t xml:space="preserve">mt10hes050psa</t>
  </si>
  <si>
    <t xml:space="preserve">m³</t>
  </si>
  <si>
    <t xml:space="preserve">Hormigón ligero HLA-25/B/10/XC2, de entre 1200 y 1500 kg/m³ de densidad, cantidad mínima de cemento 275 kg/m³, fabricado en central.</t>
  </si>
  <si>
    <t xml:space="preserve">Subtotal materiales:</t>
  </si>
  <si>
    <t xml:space="preserve">Mano de obra</t>
  </si>
  <si>
    <t xml:space="preserve">mo048</t>
  </si>
  <si>
    <t xml:space="preserve">h</t>
  </si>
  <si>
    <t xml:space="preserve">Oficial 1ª montador de estructura de madera.</t>
  </si>
  <si>
    <t xml:space="preserve">mo095</t>
  </si>
  <si>
    <t xml:space="preserve">h</t>
  </si>
  <si>
    <t xml:space="preserve">Ayudante montador de estructura de madera.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</si>
  <si>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</si>
  <si>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</si>
  <si>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</si>
  <si>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</si>
  <si>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</si>
  <si>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</si>
  <si>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</si>
  <si>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</si>
  <si>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</si>
  <si>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</si>
  <si>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</si>
  <si>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</si>
  <si>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</si>
  <si>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</si>
  <si>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</si>
  <si>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</si>
  <si>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</si>
  <si>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</si>
  <si>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</si>
  <si>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</si>
  <si>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</si>
  <si>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</si>
  <si>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17,36€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</si>
  <si>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</si>
  <si>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</si>
  <si>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</si>
  <si>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</si>
  <si>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</si>
  <si>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</si>
  <si>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</si>
  <si>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Tableros  derivados  de  la  madera  para  utilización en  la  construcción.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</si>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</sst>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7.65" customWidth="1"/>
    <col min="5" max="5" width="66.64" customWidth="1"/>
    <col min="6" max="6" width="3.06"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39.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
      <c r="D10" s="10" t="s">
        <v>13</v>
      </c>
      <c r="E10" s="1" t="s">
        <v>14</v>
      </c>
      <c r="F10" s="1"/>
      <c r="G10" s="11">
        <v>0.04</v>
      </c>
      <c r="H10" s="11"/>
      <c r="I10" s="12">
        <v>6.32</v>
      </c>
      <c r="J10" s="12">
        <f ca="1">ROUND(INDIRECT(ADDRESS(ROW()+(0), COLUMN()+(-3), 1))*INDIRECT(ADDRESS(ROW()+(0), COLUMN()+(-1), 1)), 2)</f>
        <v>0.25</v>
      </c>
    </row>
    <row r="11" spans="1:10" ht="13.50" thickBot="1" customHeight="1">
      <c r="A11" s="1" t="s">
        <v>15</v>
      </c>
      <c r="B11" s="1"/>
      <c r="C11" s="1"/>
      <c r="D11" s="10" t="s">
        <v>16</v>
      </c>
      <c r="E11" s="1" t="s">
        <v>17</v>
      </c>
      <c r="F11" s="1"/>
      <c r="G11" s="11">
        <v>0.045</v>
      </c>
      <c r="H11" s="11"/>
      <c r="I11" s="12">
        <v>1.87</v>
      </c>
      <c r="J11" s="12">
        <f ca="1">ROUND(INDIRECT(ADDRESS(ROW()+(0), COLUMN()+(-3), 1))*INDIRECT(ADDRESS(ROW()+(0), COLUMN()+(-1), 1)), 2)</f>
        <v>0.08</v>
      </c>
    </row>
    <row r="12" spans="1:10" ht="13.50" thickBot="1" customHeight="1">
      <c r="A12" s="1" t="s">
        <v>18</v>
      </c>
      <c r="B12" s="1"/>
      <c r="C12" s="1"/>
      <c r="D12" s="10" t="s">
        <v>19</v>
      </c>
      <c r="E12" s="1" t="s">
        <v>20</v>
      </c>
      <c r="F12" s="1"/>
      <c r="G12" s="11">
        <v>0.013</v>
      </c>
      <c r="H12" s="11"/>
      <c r="I12" s="12">
        <v>19.25</v>
      </c>
      <c r="J12" s="12">
        <f ca="1">ROUND(INDIRECT(ADDRESS(ROW()+(0), COLUMN()+(-3), 1))*INDIRECT(ADDRESS(ROW()+(0), COLUMN()+(-1), 1)), 2)</f>
        <v>0.25</v>
      </c>
    </row>
    <row r="13" spans="1:10" ht="66.00" thickBot="1" customHeight="1">
      <c r="A13" s="1" t="s">
        <v>21</v>
      </c>
      <c r="B13" s="1"/>
      <c r="C13" s="1"/>
      <c r="D13" s="10" t="s">
        <v>22</v>
      </c>
      <c r="E13" s="1" t="s">
        <v>23</v>
      </c>
      <c r="F13" s="1"/>
      <c r="G13" s="11">
        <v>0.008</v>
      </c>
      <c r="H13" s="11"/>
      <c r="I13" s="12">
        <v>654.84</v>
      </c>
      <c r="J13" s="12">
        <f ca="1">ROUND(INDIRECT(ADDRESS(ROW()+(0), COLUMN()+(-3), 1))*INDIRECT(ADDRESS(ROW()+(0), COLUMN()+(-1), 1)), 2)</f>
        <v>5.24</v>
      </c>
    </row>
    <row r="14" spans="1:10" ht="45.00" thickBot="1" customHeight="1">
      <c r="A14" s="1" t="s">
        <v>24</v>
      </c>
      <c r="B14" s="1"/>
      <c r="C14" s="1"/>
      <c r="D14" s="10" t="s">
        <v>25</v>
      </c>
      <c r="E14" s="1" t="s">
        <v>26</v>
      </c>
      <c r="F14" s="1"/>
      <c r="G14" s="11">
        <v>1.05</v>
      </c>
      <c r="H14" s="11"/>
      <c r="I14" s="12">
        <v>22.16</v>
      </c>
      <c r="J14" s="12">
        <f ca="1">ROUND(INDIRECT(ADDRESS(ROW()+(0), COLUMN()+(-3), 1))*INDIRECT(ADDRESS(ROW()+(0), COLUMN()+(-1), 1)), 2)</f>
        <v>23.27</v>
      </c>
    </row>
    <row r="15" spans="1:10" ht="34.50" thickBot="1" customHeight="1">
      <c r="A15" s="1" t="s">
        <v>27</v>
      </c>
      <c r="B15" s="1"/>
      <c r="C15" s="1"/>
      <c r="D15" s="10" t="s">
        <v>28</v>
      </c>
      <c r="E15" s="1" t="s">
        <v>29</v>
      </c>
      <c r="F15" s="1"/>
      <c r="G15" s="11">
        <v>9</v>
      </c>
      <c r="H15" s="11"/>
      <c r="I15" s="12">
        <v>0.58</v>
      </c>
      <c r="J15" s="12">
        <f ca="1">ROUND(INDIRECT(ADDRESS(ROW()+(0), COLUMN()+(-3), 1))*INDIRECT(ADDRESS(ROW()+(0), COLUMN()+(-1), 1)), 2)</f>
        <v>5.22</v>
      </c>
    </row>
    <row r="16" spans="1:10" ht="24.00" thickBot="1" customHeight="1">
      <c r="A16" s="1" t="s">
        <v>30</v>
      </c>
      <c r="B16" s="1"/>
      <c r="C16" s="1"/>
      <c r="D16" s="10" t="s">
        <v>31</v>
      </c>
      <c r="E16" s="1" t="s">
        <v>32</v>
      </c>
      <c r="F16" s="1"/>
      <c r="G16" s="11">
        <v>1.05</v>
      </c>
      <c r="H16" s="11"/>
      <c r="I16" s="12">
        <v>19.35</v>
      </c>
      <c r="J16" s="12">
        <f ca="1">ROUND(INDIRECT(ADDRESS(ROW()+(0), COLUMN()+(-3), 1))*INDIRECT(ADDRESS(ROW()+(0), COLUMN()+(-1), 1)), 2)</f>
        <v>20.32</v>
      </c>
    </row>
    <row r="17" spans="1:10" ht="66.00" thickBot="1" customHeight="1">
      <c r="A17" s="1" t="s">
        <v>33</v>
      </c>
      <c r="B17" s="1"/>
      <c r="C17" s="1"/>
      <c r="D17" s="10" t="s">
        <v>34</v>
      </c>
      <c r="E17" s="1" t="s">
        <v>35</v>
      </c>
      <c r="F17" s="1"/>
      <c r="G17" s="11">
        <v>0.5</v>
      </c>
      <c r="H17" s="11"/>
      <c r="I17" s="12">
        <v>1.53</v>
      </c>
      <c r="J17" s="12">
        <f ca="1">ROUND(INDIRECT(ADDRESS(ROW()+(0), COLUMN()+(-3), 1))*INDIRECT(ADDRESS(ROW()+(0), COLUMN()+(-1), 1)), 2)</f>
        <v>0.77</v>
      </c>
    </row>
    <row r="18" spans="1:10" ht="24.00" thickBot="1" customHeight="1">
      <c r="A18" s="1" t="s">
        <v>36</v>
      </c>
      <c r="B18" s="1"/>
      <c r="C18" s="1"/>
      <c r="D18" s="10" t="s">
        <v>37</v>
      </c>
      <c r="E18" s="1" t="s">
        <v>38</v>
      </c>
      <c r="F18" s="1"/>
      <c r="G18" s="11">
        <v>1</v>
      </c>
      <c r="H18" s="11"/>
      <c r="I18" s="12">
        <v>2.66</v>
      </c>
      <c r="J18" s="12">
        <f ca="1">ROUND(INDIRECT(ADDRESS(ROW()+(0), COLUMN()+(-3), 1))*INDIRECT(ADDRESS(ROW()+(0), COLUMN()+(-1), 1)), 2)</f>
        <v>2.66</v>
      </c>
    </row>
    <row r="19" spans="1:10" ht="45.00" thickBot="1" customHeight="1">
      <c r="A19" s="1" t="s">
        <v>39</v>
      </c>
      <c r="B19" s="1"/>
      <c r="C19" s="1"/>
      <c r="D19" s="10" t="s">
        <v>40</v>
      </c>
      <c r="E19" s="1" t="s">
        <v>41</v>
      </c>
      <c r="F19" s="1"/>
      <c r="G19" s="11">
        <v>6.1</v>
      </c>
      <c r="H19" s="11"/>
      <c r="I19" s="12">
        <v>2.32</v>
      </c>
      <c r="J19" s="12">
        <f ca="1">ROUND(INDIRECT(ADDRESS(ROW()+(0), COLUMN()+(-3), 1))*INDIRECT(ADDRESS(ROW()+(0), COLUMN()+(-1), 1)), 2)</f>
        <v>14.15</v>
      </c>
    </row>
    <row r="20" spans="1:10" ht="13.50" thickBot="1" customHeight="1">
      <c r="A20" s="1" t="s">
        <v>42</v>
      </c>
      <c r="B20" s="1"/>
      <c r="C20" s="1"/>
      <c r="D20" s="10" t="s">
        <v>43</v>
      </c>
      <c r="E20" s="1" t="s">
        <v>44</v>
      </c>
      <c r="F20" s="1"/>
      <c r="G20" s="11">
        <v>2</v>
      </c>
      <c r="H20" s="11"/>
      <c r="I20" s="12">
        <v>0.09</v>
      </c>
      <c r="J20" s="12">
        <f ca="1">ROUND(INDIRECT(ADDRESS(ROW()+(0), COLUMN()+(-3), 1))*INDIRECT(ADDRESS(ROW()+(0), COLUMN()+(-1), 1)), 2)</f>
        <v>0.18</v>
      </c>
    </row>
    <row r="21" spans="1:10" ht="13.50" thickBot="1" customHeight="1">
      <c r="A21" s="1" t="s">
        <v>45</v>
      </c>
      <c r="B21" s="1"/>
      <c r="C21" s="1"/>
      <c r="D21" s="10" t="s">
        <v>46</v>
      </c>
      <c r="E21" s="1" t="s">
        <v>47</v>
      </c>
      <c r="F21" s="1"/>
      <c r="G21" s="11">
        <v>1.1</v>
      </c>
      <c r="H21" s="11"/>
      <c r="I21" s="12">
        <v>2.52</v>
      </c>
      <c r="J21" s="12">
        <f ca="1">ROUND(INDIRECT(ADDRESS(ROW()+(0), COLUMN()+(-3), 1))*INDIRECT(ADDRESS(ROW()+(0), COLUMN()+(-1), 1)), 2)</f>
        <v>2.77</v>
      </c>
    </row>
    <row r="22" spans="1:10" ht="13.50" thickBot="1" customHeight="1">
      <c r="A22" s="1" t="s">
        <v>48</v>
      </c>
      <c r="B22" s="1"/>
      <c r="C22" s="1"/>
      <c r="D22" s="10" t="s">
        <v>49</v>
      </c>
      <c r="E22" s="1" t="s">
        <v>50</v>
      </c>
      <c r="F22" s="1"/>
      <c r="G22" s="11">
        <v>0.017</v>
      </c>
      <c r="H22" s="11"/>
      <c r="I22" s="12">
        <v>1.5</v>
      </c>
      <c r="J22" s="12">
        <f ca="1">ROUND(INDIRECT(ADDRESS(ROW()+(0), COLUMN()+(-3), 1))*INDIRECT(ADDRESS(ROW()+(0), COLUMN()+(-1), 1)), 2)</f>
        <v>0.03</v>
      </c>
    </row>
    <row r="23" spans="1:10" ht="24.00" thickBot="1" customHeight="1">
      <c r="A23" s="1" t="s">
        <v>51</v>
      </c>
      <c r="B23" s="1"/>
      <c r="C23" s="1"/>
      <c r="D23" s="10" t="s">
        <v>52</v>
      </c>
      <c r="E23" s="1" t="s">
        <v>53</v>
      </c>
      <c r="F23" s="1"/>
      <c r="G23" s="13">
        <v>0.042</v>
      </c>
      <c r="H23" s="13"/>
      <c r="I23" s="14">
        <v>146.58</v>
      </c>
      <c r="J23" s="14">
        <f ca="1">ROUND(INDIRECT(ADDRESS(ROW()+(0), COLUMN()+(-3), 1))*INDIRECT(ADDRESS(ROW()+(0), COLUMN()+(-1), 1)), 2)</f>
        <v>6.16</v>
      </c>
    </row>
    <row r="24" spans="1:10" ht="13.50" thickBot="1" customHeight="1">
      <c r="A24" s="15"/>
      <c r="B24" s="15"/>
      <c r="C24" s="15"/>
      <c r="D24" s="15"/>
      <c r="E24" s="15"/>
      <c r="F24" s="15"/>
      <c r="G24" s="9" t="s">
        <v>54</v>
      </c>
      <c r="H24" s="9"/>
      <c r="I24" s="9"/>
      <c r="J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81.35</v>
      </c>
    </row>
    <row r="25" spans="1:10" ht="13.50" thickBot="1" customHeight="1">
      <c r="A25" s="15">
        <v>2</v>
      </c>
      <c r="B25" s="15"/>
      <c r="C25" s="15"/>
      <c r="D25" s="15"/>
      <c r="E25" s="18" t="s">
        <v>55</v>
      </c>
      <c r="F25" s="18"/>
      <c r="G25" s="18"/>
      <c r="H25" s="18"/>
      <c r="I25" s="15"/>
      <c r="J25" s="15"/>
    </row>
    <row r="26" spans="1:10" ht="13.50" thickBot="1" customHeight="1">
      <c r="A26" s="1" t="s">
        <v>56</v>
      </c>
      <c r="B26" s="1"/>
      <c r="C26" s="1"/>
      <c r="D26" s="10" t="s">
        <v>57</v>
      </c>
      <c r="E26" s="1" t="s">
        <v>58</v>
      </c>
      <c r="F26" s="1"/>
      <c r="G26" s="11">
        <v>0.75</v>
      </c>
      <c r="H26" s="11"/>
      <c r="I26" s="12">
        <v>24.04</v>
      </c>
      <c r="J26" s="12">
        <f ca="1">ROUND(INDIRECT(ADDRESS(ROW()+(0), COLUMN()+(-3), 1))*INDIRECT(ADDRESS(ROW()+(0), COLUMN()+(-1), 1)), 2)</f>
        <v>18.03</v>
      </c>
    </row>
    <row r="27" spans="1:10" ht="13.50" thickBot="1" customHeight="1">
      <c r="A27" s="1" t="s">
        <v>59</v>
      </c>
      <c r="B27" s="1"/>
      <c r="C27" s="1"/>
      <c r="D27" s="10" t="s">
        <v>60</v>
      </c>
      <c r="E27" s="1" t="s">
        <v>61</v>
      </c>
      <c r="F27" s="1"/>
      <c r="G27" s="11">
        <v>0.249</v>
      </c>
      <c r="H27" s="11"/>
      <c r="I27" s="12">
        <v>22.82</v>
      </c>
      <c r="J27" s="12">
        <f ca="1">ROUND(INDIRECT(ADDRESS(ROW()+(0), COLUMN()+(-3), 1))*INDIRECT(ADDRESS(ROW()+(0), COLUMN()+(-1), 1)), 2)</f>
        <v>5.68</v>
      </c>
    </row>
    <row r="28" spans="1:10" ht="13.50" thickBot="1" customHeight="1">
      <c r="A28" s="1" t="s">
        <v>62</v>
      </c>
      <c r="B28" s="1"/>
      <c r="C28" s="1"/>
      <c r="D28" s="10" t="s">
        <v>63</v>
      </c>
      <c r="E28" s="1" t="s">
        <v>64</v>
      </c>
      <c r="F28" s="1"/>
      <c r="G28" s="11">
        <v>0.124</v>
      </c>
      <c r="H28" s="11"/>
      <c r="I28" s="12">
        <v>24.04</v>
      </c>
      <c r="J28" s="12">
        <f ca="1">ROUND(INDIRECT(ADDRESS(ROW()+(0), COLUMN()+(-3), 1))*INDIRECT(ADDRESS(ROW()+(0), COLUMN()+(-1), 1)), 2)</f>
        <v>2.98</v>
      </c>
    </row>
    <row r="29" spans="1:10" ht="13.50" thickBot="1" customHeight="1">
      <c r="A29" s="1" t="s">
        <v>65</v>
      </c>
      <c r="B29" s="1"/>
      <c r="C29" s="1"/>
      <c r="D29" s="10" t="s">
        <v>66</v>
      </c>
      <c r="E29" s="1" t="s">
        <v>67</v>
      </c>
      <c r="F29" s="1"/>
      <c r="G29" s="11">
        <v>0.124</v>
      </c>
      <c r="H29" s="11"/>
      <c r="I29" s="12">
        <v>22.82</v>
      </c>
      <c r="J29" s="12">
        <f ca="1">ROUND(INDIRECT(ADDRESS(ROW()+(0), COLUMN()+(-3), 1))*INDIRECT(ADDRESS(ROW()+(0), COLUMN()+(-1), 1)), 2)</f>
        <v>2.83</v>
      </c>
    </row>
    <row r="30" spans="1:10" ht="13.50" thickBot="1" customHeight="1">
      <c r="A30" s="1" t="s">
        <v>68</v>
      </c>
      <c r="B30" s="1"/>
      <c r="C30" s="1"/>
      <c r="D30" s="10" t="s">
        <v>69</v>
      </c>
      <c r="E30" s="1" t="s">
        <v>70</v>
      </c>
      <c r="F30" s="1"/>
      <c r="G30" s="11">
        <v>0.029</v>
      </c>
      <c r="H30" s="11"/>
      <c r="I30" s="12">
        <v>24.04</v>
      </c>
      <c r="J30" s="12">
        <f ca="1">ROUND(INDIRECT(ADDRESS(ROW()+(0), COLUMN()+(-3), 1))*INDIRECT(ADDRESS(ROW()+(0), COLUMN()+(-1), 1)), 2)</f>
        <v>0.7</v>
      </c>
    </row>
    <row r="31" spans="1:10" ht="13.50" thickBot="1" customHeight="1">
      <c r="A31" s="1" t="s">
        <v>71</v>
      </c>
      <c r="B31" s="1"/>
      <c r="C31" s="1"/>
      <c r="D31" s="10" t="s">
        <v>72</v>
      </c>
      <c r="E31" s="1" t="s">
        <v>73</v>
      </c>
      <c r="F31" s="1"/>
      <c r="G31" s="11">
        <v>0.029</v>
      </c>
      <c r="H31" s="11"/>
      <c r="I31" s="12">
        <v>22.82</v>
      </c>
      <c r="J31" s="12">
        <f ca="1">ROUND(INDIRECT(ADDRESS(ROW()+(0), COLUMN()+(-3), 1))*INDIRECT(ADDRESS(ROW()+(0), COLUMN()+(-1), 1)), 2)</f>
        <v>0.66</v>
      </c>
    </row>
    <row r="32" spans="1:10" ht="13.50" thickBot="1" customHeight="1">
      <c r="A32" s="1" t="s">
        <v>74</v>
      </c>
      <c r="B32" s="1"/>
      <c r="C32" s="1"/>
      <c r="D32" s="10" t="s">
        <v>75</v>
      </c>
      <c r="E32" s="1" t="s">
        <v>76</v>
      </c>
      <c r="F32" s="1"/>
      <c r="G32" s="11">
        <v>0.01</v>
      </c>
      <c r="H32" s="11"/>
      <c r="I32" s="12">
        <v>24.04</v>
      </c>
      <c r="J32" s="12">
        <f ca="1">ROUND(INDIRECT(ADDRESS(ROW()+(0), COLUMN()+(-3), 1))*INDIRECT(ADDRESS(ROW()+(0), COLUMN()+(-1), 1)), 2)</f>
        <v>0.24</v>
      </c>
    </row>
    <row r="33" spans="1:10" ht="13.50" thickBot="1" customHeight="1">
      <c r="A33" s="1" t="s">
        <v>77</v>
      </c>
      <c r="B33" s="1"/>
      <c r="C33" s="1"/>
      <c r="D33" s="10" t="s">
        <v>78</v>
      </c>
      <c r="E33" s="1" t="s">
        <v>79</v>
      </c>
      <c r="F33" s="1"/>
      <c r="G33" s="13">
        <v>0.042</v>
      </c>
      <c r="H33" s="13"/>
      <c r="I33" s="14">
        <v>22.82</v>
      </c>
      <c r="J33" s="14">
        <f ca="1">ROUND(INDIRECT(ADDRESS(ROW()+(0), COLUMN()+(-3), 1))*INDIRECT(ADDRESS(ROW()+(0), COLUMN()+(-1), 1)), 2)</f>
        <v>0.96</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1)),INDIRECT(ADDRESS(ROW()+(-7), COLUMN()+(0), 1)),INDIRECT(ADDRESS(ROW()+(-8), COLUMN()+(0), 1))), 2)</f>
        <v>32.08</v>
      </c>
    </row>
    <row r="35" spans="1:10" ht="13.50" thickBot="1" customHeight="1">
      <c r="A35" s="15">
        <v>3</v>
      </c>
      <c r="B35" s="15"/>
      <c r="C35" s="15"/>
      <c r="D35" s="15"/>
      <c r="E35" s="18" t="s">
        <v>81</v>
      </c>
      <c r="F35" s="18"/>
      <c r="G35" s="18"/>
      <c r="H35" s="18"/>
      <c r="I35" s="15"/>
      <c r="J35" s="15"/>
    </row>
    <row r="36" spans="1:10" ht="13.50" thickBot="1" customHeight="1">
      <c r="A36" s="19"/>
      <c r="B36" s="19"/>
      <c r="C36" s="19"/>
      <c r="D36" s="20" t="s">
        <v>82</v>
      </c>
      <c r="E36" s="19" t="s">
        <v>83</v>
      </c>
      <c r="F36" s="19"/>
      <c r="G36" s="13">
        <v>2</v>
      </c>
      <c r="H36" s="13"/>
      <c r="I36" s="14">
        <f ca="1">ROUND(SUM(INDIRECT(ADDRESS(ROW()+(-2), COLUMN()+(1), 1)),INDIRECT(ADDRESS(ROW()+(-12), COLUMN()+(1), 1))), 2)</f>
        <v>113.43</v>
      </c>
      <c r="J36" s="14">
        <f ca="1">ROUND(INDIRECT(ADDRESS(ROW()+(0), COLUMN()+(-3), 1))*INDIRECT(ADDRESS(ROW()+(0), COLUMN()+(-1), 1))/100, 2)</f>
        <v>2.27</v>
      </c>
    </row>
    <row r="37" spans="1:10" ht="13.50" thickBot="1" customHeight="1">
      <c r="A37" s="21" t="s">
        <v>84</v>
      </c>
      <c r="B37" s="21"/>
      <c r="C37" s="21"/>
      <c r="D37" s="22"/>
      <c r="E37" s="23"/>
      <c r="F37" s="23"/>
      <c r="G37" s="24" t="s">
        <v>85</v>
      </c>
      <c r="H37" s="24"/>
      <c r="I37" s="25"/>
      <c r="J37" s="26">
        <f ca="1">ROUND(SUM(INDIRECT(ADDRESS(ROW()+(-1), COLUMN()+(0), 1)),INDIRECT(ADDRESS(ROW()+(-3), COLUMN()+(0), 1)),INDIRECT(ADDRESS(ROW()+(-13), COLUMN()+(0), 1))), 2)</f>
        <v>115.7</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1.3112e+07</v>
      </c>
      <c r="G41" s="29"/>
      <c r="H41" s="29">
        <v>1.3112e+07</v>
      </c>
      <c r="I41" s="29"/>
      <c r="J41" s="29" t="s">
        <v>91</v>
      </c>
    </row>
    <row r="42" spans="1:10" ht="24.00" thickBot="1" customHeight="1">
      <c r="A42" s="30" t="s">
        <v>92</v>
      </c>
      <c r="B42" s="30"/>
      <c r="C42" s="30"/>
      <c r="D42" s="30"/>
      <c r="E42" s="30"/>
      <c r="F42" s="31"/>
      <c r="G42" s="31"/>
      <c r="H42" s="31"/>
      <c r="I42" s="31"/>
      <c r="J42" s="31"/>
    </row>
    <row r="45" spans="1:1" ht="33.75" thickBot="1" customHeight="1">
      <c r="A45" s="1" t="s">
        <v>93</v>
      </c>
      <c r="B45" s="1"/>
      <c r="C45" s="1"/>
      <c r="D45" s="1"/>
      <c r="E45" s="1"/>
      <c r="F45" s="1"/>
      <c r="G45" s="1"/>
      <c r="H45" s="1"/>
      <c r="I45" s="1"/>
      <c r="J45" s="1"/>
    </row>
    <row r="46" spans="1:1" ht="33.75" thickBot="1" customHeight="1">
      <c r="A46" s="1" t="s">
        <v>94</v>
      </c>
      <c r="B46" s="1"/>
      <c r="C46" s="1"/>
      <c r="D46" s="1"/>
      <c r="E46" s="1"/>
      <c r="F46" s="1"/>
      <c r="G46" s="1"/>
      <c r="H46" s="1"/>
      <c r="I46" s="1"/>
      <c r="J46" s="1"/>
    </row>
    <row r="47" spans="1:1" ht="33.75" thickBot="1" customHeight="1">
      <c r="A47" s="1" t="s">
        <v>95</v>
      </c>
      <c r="B47" s="1"/>
      <c r="C47" s="1"/>
      <c r="D47" s="1"/>
      <c r="E47" s="1"/>
      <c r="F47" s="1"/>
      <c r="G47" s="1"/>
      <c r="H47" s="1"/>
      <c r="I47" s="1"/>
      <c r="J47" s="1"/>
    </row>
  </sheetData>
  <mergeCells count="10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I24"/>
    <mergeCell ref="A25:C25"/>
    <mergeCell ref="E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I34"/>
    <mergeCell ref="A35:C35"/>
    <mergeCell ref="E35:H35"/>
    <mergeCell ref="A36:C36"/>
    <mergeCell ref="E36:F36"/>
    <mergeCell ref="G36:H36"/>
    <mergeCell ref="A37:F37"/>
    <mergeCell ref="G37:I37"/>
    <mergeCell ref="A40:E40"/>
    <mergeCell ref="F40:G40"/>
    <mergeCell ref="H40:I40"/>
    <mergeCell ref="A41:E41"/>
    <mergeCell ref="F41:G42"/>
    <mergeCell ref="H41:I42"/>
    <mergeCell ref="J41:J42"/>
    <mergeCell ref="A42:E42"/>
    <mergeCell ref="A45:J45"/>
    <mergeCell ref="A46:J46"/>
    <mergeCell ref="A47:J47"/>
  </mergeCells>
  <pageMargins left="0.147638" right="0.147638" top="0.206693" bottom="0.206693" header="0.0" footer="0.0"/>
  <pageSetup paperSize="9" orientation="portrait"/>
  <rowBreaks count="0" manualBreakCount="0">
    </rowBreaks>
</worksheet>
</file>