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<sst xmlns="http://schemas.openxmlformats.org/spreadsheetml/2006/main" count="49" uniqueCount="49">
  <si>
    <t xml:space="preserve"/>
  </si>
  <si>
    <t xml:space="preserve">EMD010</t>
  </si>
  <si>
    <t xml:space="preserve">m²</t>
  </si>
  <si>
    <t xml:space="preserve">Muro estructural de panel contralaminado de madera (CLT).</t>
  </si>
  <si>
    <r>
      <rPr>
        <sz val="8.25"/>
        <color rgb="FF000000"/>
        <rFont val="Arial"/>
        <family val="2"/>
      </rPr>
      <t xml:space="preserve">Muro estructural de panel contralaminado de madera (CLT), de superficie media mayor de 6 m², de 60 mm de espesor, formado por tres capas de tablas de madera, encoladas con adhesivo sin urea-formaldehído, con capas sucesivas perpendiculares entre sí y disposición transversal de las tablas en las capas exteriores, acabado superficial calidad no vista en ambas caras, de madera de abeto rojo (Picea abies) y pino silvestre (Pinus sylvestris), con tratamiento superficial hidrofugante, transparente; desolidarización con banda resiliente, de caucho EPDM extruido, fijada con grapas; refuerzo de juntas entre paneles, mediante paneles machihembrados para su correcto acoplamiento fijados con tornillos autoperforantes de cabeza ancha, de acero cincado con revestimiento de cromo y sellado interior con cinta adhesiva por ambas caras, de goma butílica, con armadura de poliéster; resolución de encuentros, con tornillos autoperforantes de cabeza ancha, de acero cincado con revestimiento de cromo, sellado interior con cinta adhesiva por ambas caras, de goma butílica, con armadura de poliéster y sellado exterior con cinta autoadhesiva de polietileno con adhesivo acrílico sin disolventes, con armadura de polietileno y película de separación de papel siliconado, previa aplicación de imprimación incolora, a base de una dispersión acrílica sin disolventes; fijación de paneles con elementos de fijación mecánica, de acero galvanizado tipo DX51D+Z275N. El precio incluye la descarga del panel y por medio de eslingas.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</si>
  <si>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</si>
  <si>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</si>
  <si>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</si>
  <si>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</si>
  <si>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</si>
  <si>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</si>
  <si>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</si>
  <si>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mt07ems010aGaxb</t>
  </si>
  <si>
    <t xml:space="preserve">m²</t>
  </si>
  <si>
    <t xml:space="preserve">Panel contralaminado de madera (CLT), de superficie media mayor de 6 m², de 60 mm de espesor, formado por tres capas de tablas de madera, encoladas con adhesivo sin urea-formaldehído, con capas sucesivas perpendiculares entre sí y disposición transversal de las tablas en las capas exteriores, acabado superficial calidad no vista en ambas caras, de madera de abeto rojo (Picea abies) y pino silvestre (Pinus sylvestris), clase de servicio 1 y 2, según UNE-EN 1995-1-1, Euroclase D-s2, d0 de reacción al fuego, según UNE-EN 13501-1, conductividad térmica 0,13 W/(mK), densidad 490 kg/m³, calor específico 1600 J/kgK, factor de resistencia a la difusión del vapor de agua 20 contenido de humedad a la entrega del 12% (+/- 2%), clase resistente C24 y módulo de elasticidad paralelo de 12500 N/mm².</t>
  </si>
  <si>
    <t xml:space="preserve">mt07ems030</t>
  </si>
  <si>
    <t xml:space="preserve">Ud</t>
  </si>
  <si>
    <t xml:space="preserve">Repercusión, por m², de tratamiento superficial hidrofugante, transparente, aplicado en una cara del panel contralaminado de madera.</t>
  </si>
  <si>
    <t xml:space="preserve">mt16pdr010ab</t>
  </si>
  <si>
    <t xml:space="preserve">m</t>
  </si>
  <si>
    <t xml:space="preserve">Banda resiliente, de caucho EPDM extruido, de 5 mm de espesor y 95 mm de anchura, para reducción de ruido de impactos en 4 dBA, según UNE-EN ISO 10140, sin sustancias orgánicas volátiles (VOC), con grapas de fijación.</t>
  </si>
  <si>
    <t xml:space="preserve">mt07emr320oa</t>
  </si>
  <si>
    <t xml:space="preserve">Ud</t>
  </si>
  <si>
    <t xml:space="preserve">Repercusión, por m², de refuerzo de juntas entre paneles, mediante paneles machihembrados para su correcto acoplamiento fijados con tornillos autoperforantes de cabeza ancha, de acero cincado con revestimiento de cromo y sellado interior con cinta adhesiva por ambas caras, de goma butílica, con armadura de poliéster.</t>
  </si>
  <si>
    <t xml:space="preserve">mt07emr330aaa</t>
  </si>
  <si>
    <t xml:space="preserve">Ud</t>
  </si>
  <si>
    <t xml:space="preserve">Repercusión, por m², de resolución de encuentros, con tornillos autoperforantes de cabeza ancha, de acero cincado con revestimiento de cromo, sellado interior con cinta adhesiva por ambas caras, de goma butílica, con armadura de poliéster y sellado exterior con cinta autoadhesiva de polietileno con adhesivo acrílico sin disolventes, con armadura de polietileno y película de separación de papel siliconado, previa aplicación de imprimación incolora, a base de una dispersión acrílica sin disolventes.</t>
  </si>
  <si>
    <t xml:space="preserve">mt07emr300a150</t>
  </si>
  <si>
    <t xml:space="preserve">Ud</t>
  </si>
  <si>
    <t xml:space="preserve">Repercusión, por m², de elementos de fijación mecánica, de acero galvanizado tipo DX51D+Z275N, para montaje de panel contralaminado de madera.</t>
  </si>
  <si>
    <t xml:space="preserve">Subtotal materiales:</t>
  </si>
  <si>
    <t xml:space="preserve">Equipo y maquinaria</t>
  </si>
  <si>
    <t xml:space="preserve">mq07gte010c</t>
  </si>
  <si>
    <t xml:space="preserve">h</t>
  </si>
  <si>
    <t xml:space="preserve">Grúa autopropulsada de brazo telescópico con una capacidad de elevación de 30 t y 27 m de altura máxima de trabajo.</t>
  </si>
  <si>
    <t xml:space="preserve">Subtotal equipo y maquinaria:</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</si>
  <si>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</si>
  <si>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</si>
  <si>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</si>
  <si>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</si>
  <si>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</si>
  <si>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</si>
  <si>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</si>
  <si>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Subtotal mano de obra:</t>
  </si>
  <si>
    <t xml:space="preserve">Costes directos complementarios</t>
  </si>
  <si>
    <t xml:space="preserve">%</t>
  </si>
  <si>
    <t xml:space="preserve">Costes directos complementarios</t>
  </si>
  <si>
    <t xml:space="preserve">Coste de mantenimiento decenal: 13,23€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</si>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</sst>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55" customWidth="1"/>
    <col min="4" max="4" width="7.65" customWidth="1"/>
    <col min="5" max="5" width="65.79" customWidth="1"/>
    <col min="6" max="6" width="16.66" customWidth="1"/>
    <col min="7" max="7" width="12.24"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18.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18.50" thickBot="1" customHeight="1">
      <c r="A10" s="1" t="s">
        <v>12</v>
      </c>
      <c r="B10" s="1"/>
      <c r="C10" s="1"/>
      <c r="D10" s="10" t="s">
        <v>13</v>
      </c>
      <c r="E10" s="1" t="s">
        <v>14</v>
      </c>
      <c r="F10" s="11">
        <v>1.15</v>
      </c>
      <c r="G10" s="12">
        <v>58.28</v>
      </c>
      <c r="H10" s="12">
        <f ca="1">ROUND(INDIRECT(ADDRESS(ROW()+(0), COLUMN()+(-2), 1))*INDIRECT(ADDRESS(ROW()+(0), COLUMN()+(-1), 1)), 2)</f>
        <v>67.02</v>
      </c>
    </row>
    <row r="11" spans="1:8" ht="24.00" thickBot="1" customHeight="1">
      <c r="A11" s="1" t="s">
        <v>15</v>
      </c>
      <c r="B11" s="1"/>
      <c r="C11" s="1"/>
      <c r="D11" s="10" t="s">
        <v>16</v>
      </c>
      <c r="E11" s="1" t="s">
        <v>17</v>
      </c>
      <c r="F11" s="11">
        <v>1</v>
      </c>
      <c r="G11" s="12">
        <v>4.8</v>
      </c>
      <c r="H11" s="12">
        <f ca="1">ROUND(INDIRECT(ADDRESS(ROW()+(0), COLUMN()+(-2), 1))*INDIRECT(ADDRESS(ROW()+(0), COLUMN()+(-1), 1)), 2)</f>
        <v>4.8</v>
      </c>
    </row>
    <row r="12" spans="1:8" ht="34.50" thickBot="1" customHeight="1">
      <c r="A12" s="1" t="s">
        <v>18</v>
      </c>
      <c r="B12" s="1"/>
      <c r="C12" s="1"/>
      <c r="D12" s="10" t="s">
        <v>19</v>
      </c>
      <c r="E12" s="1" t="s">
        <v>20</v>
      </c>
      <c r="F12" s="11">
        <v>0.35</v>
      </c>
      <c r="G12" s="12">
        <v>16.74</v>
      </c>
      <c r="H12" s="12">
        <f ca="1">ROUND(INDIRECT(ADDRESS(ROW()+(0), COLUMN()+(-2), 1))*INDIRECT(ADDRESS(ROW()+(0), COLUMN()+(-1), 1)), 2)</f>
        <v>5.86</v>
      </c>
    </row>
    <row r="13" spans="1:8" ht="55.50" thickBot="1" customHeight="1">
      <c r="A13" s="1" t="s">
        <v>21</v>
      </c>
      <c r="B13" s="1"/>
      <c r="C13" s="1"/>
      <c r="D13" s="10" t="s">
        <v>22</v>
      </c>
      <c r="E13" s="1" t="s">
        <v>23</v>
      </c>
      <c r="F13" s="11">
        <v>1</v>
      </c>
      <c r="G13" s="12">
        <v>2.04</v>
      </c>
      <c r="H13" s="12">
        <f ca="1">ROUND(INDIRECT(ADDRESS(ROW()+(0), COLUMN()+(-2), 1))*INDIRECT(ADDRESS(ROW()+(0), COLUMN()+(-1), 1)), 2)</f>
        <v>2.04</v>
      </c>
    </row>
    <row r="14" spans="1:8" ht="76.50" thickBot="1" customHeight="1">
      <c r="A14" s="1" t="s">
        <v>24</v>
      </c>
      <c r="B14" s="1"/>
      <c r="C14" s="1"/>
      <c r="D14" s="10" t="s">
        <v>25</v>
      </c>
      <c r="E14" s="1" t="s">
        <v>26</v>
      </c>
      <c r="F14" s="11">
        <v>1</v>
      </c>
      <c r="G14" s="12">
        <v>2.1</v>
      </c>
      <c r="H14" s="12">
        <f ca="1">ROUND(INDIRECT(ADDRESS(ROW()+(0), COLUMN()+(-2), 1))*INDIRECT(ADDRESS(ROW()+(0), COLUMN()+(-1), 1)), 2)</f>
        <v>2.1</v>
      </c>
    </row>
    <row r="15" spans="1:8" ht="24.00" thickBot="1" customHeight="1">
      <c r="A15" s="1" t="s">
        <v>27</v>
      </c>
      <c r="B15" s="1"/>
      <c r="C15" s="1"/>
      <c r="D15" s="10" t="s">
        <v>28</v>
      </c>
      <c r="E15" s="1" t="s">
        <v>29</v>
      </c>
      <c r="F15" s="13">
        <v>1</v>
      </c>
      <c r="G15" s="14">
        <v>1.5</v>
      </c>
      <c r="H15" s="14">
        <f ca="1">ROUND(INDIRECT(ADDRESS(ROW()+(0), COLUMN()+(-2), 1))*INDIRECT(ADDRESS(ROW()+(0), COLUMN()+(-1), 1)), 2)</f>
        <v>1.5</v>
      </c>
    </row>
    <row r="16" spans="1:8" ht="13.50" thickBot="1" customHeight="1">
      <c r="A16" s="15"/>
      <c r="B16" s="15"/>
      <c r="C16" s="15"/>
      <c r="D16" s="15"/>
      <c r="E16" s="15"/>
      <c r="F16" s="9" t="s">
        <v>30</v>
      </c>
      <c r="G16" s="9"/>
      <c r="H16" s="17">
        <f ca="1">ROUND(SUM(INDIRECT(ADDRESS(ROW()+(-1), COLUMN()+(0), 1)),INDIRECT(ADDRESS(ROW()+(-2), COLUMN()+(0), 1)),INDIRECT(ADDRESS(ROW()+(-3), COLUMN()+(0), 1)),INDIRECT(ADDRESS(ROW()+(-4), COLUMN()+(0), 1)),INDIRECT(ADDRESS(ROW()+(-5), COLUMN()+(0), 1)),INDIRECT(ADDRESS(ROW()+(-6), COLUMN()+(0), 1))), 2)</f>
        <v>83.32</v>
      </c>
    </row>
    <row r="17" spans="1:8" ht="13.50" thickBot="1" customHeight="1">
      <c r="A17" s="15">
        <v>2</v>
      </c>
      <c r="B17" s="15"/>
      <c r="C17" s="15"/>
      <c r="D17" s="15"/>
      <c r="E17" s="18" t="s">
        <v>31</v>
      </c>
      <c r="F17" s="18"/>
      <c r="G17" s="15"/>
      <c r="H17" s="15"/>
    </row>
    <row r="18" spans="1:8" ht="24.00" thickBot="1" customHeight="1">
      <c r="A18" s="1" t="s">
        <v>32</v>
      </c>
      <c r="B18" s="1"/>
      <c r="C18" s="1"/>
      <c r="D18" s="10" t="s">
        <v>33</v>
      </c>
      <c r="E18" s="1" t="s">
        <v>34</v>
      </c>
      <c r="F18" s="13">
        <v>0.058</v>
      </c>
      <c r="G18" s="14">
        <v>75.04</v>
      </c>
      <c r="H18" s="14">
        <f ca="1">ROUND(INDIRECT(ADDRESS(ROW()+(0), COLUMN()+(-2), 1))*INDIRECT(ADDRESS(ROW()+(0), COLUMN()+(-1), 1)), 2)</f>
        <v>4.35</v>
      </c>
    </row>
    <row r="19" spans="1:8" ht="13.50" thickBot="1" customHeight="1">
      <c r="A19" s="15"/>
      <c r="B19" s="15"/>
      <c r="C19" s="15"/>
      <c r="D19" s="15"/>
      <c r="E19" s="15"/>
      <c r="F19" s="9" t="s">
        <v>35</v>
      </c>
      <c r="G19" s="9"/>
      <c r="H19" s="17">
        <f ca="1">ROUND(SUM(INDIRECT(ADDRESS(ROW()+(-1), COLUMN()+(0), 1))), 2)</f>
        <v>4.35</v>
      </c>
    </row>
    <row r="20" spans="1:8" ht="13.50" thickBot="1" customHeight="1">
      <c r="A20" s="15">
        <v>3</v>
      </c>
      <c r="B20" s="15"/>
      <c r="C20" s="15"/>
      <c r="D20" s="15"/>
      <c r="E20" s="18" t="s">
        <v>36</v>
      </c>
      <c r="F20" s="18"/>
      <c r="G20" s="15"/>
      <c r="H20" s="15"/>
    </row>
    <row r="21" spans="1:8" ht="13.50" thickBot="1" customHeight="1">
      <c r="A21" s="1" t="s">
        <v>37</v>
      </c>
      <c r="B21" s="1"/>
      <c r="C21" s="1"/>
      <c r="D21" s="10" t="s">
        <v>38</v>
      </c>
      <c r="E21" s="1" t="s">
        <v>39</v>
      </c>
      <c r="F21" s="11">
        <v>0.508</v>
      </c>
      <c r="G21" s="12">
        <v>24.04</v>
      </c>
      <c r="H21" s="12">
        <f ca="1">ROUND(INDIRECT(ADDRESS(ROW()+(0), COLUMN()+(-2), 1))*INDIRECT(ADDRESS(ROW()+(0), COLUMN()+(-1), 1)), 2)</f>
        <v>12.21</v>
      </c>
    </row>
    <row r="22" spans="1:8" ht="13.50" thickBot="1" customHeight="1">
      <c r="A22" s="1" t="s">
        <v>40</v>
      </c>
      <c r="B22" s="1"/>
      <c r="C22" s="1"/>
      <c r="D22" s="10" t="s">
        <v>41</v>
      </c>
      <c r="E22" s="1" t="s">
        <v>42</v>
      </c>
      <c r="F22" s="13">
        <v>1.035</v>
      </c>
      <c r="G22" s="14">
        <v>22.82</v>
      </c>
      <c r="H22" s="14">
        <f ca="1">ROUND(INDIRECT(ADDRESS(ROW()+(0), COLUMN()+(-2), 1))*INDIRECT(ADDRESS(ROW()+(0), COLUMN()+(-1), 1)), 2)</f>
        <v>23.62</v>
      </c>
    </row>
    <row r="23" spans="1:8" ht="13.50" thickBot="1" customHeight="1">
      <c r="A23" s="15"/>
      <c r="B23" s="15"/>
      <c r="C23" s="15"/>
      <c r="D23" s="15"/>
      <c r="E23" s="15"/>
      <c r="F23" s="9" t="s">
        <v>43</v>
      </c>
      <c r="G23" s="9"/>
      <c r="H23" s="17">
        <f ca="1">ROUND(SUM(INDIRECT(ADDRESS(ROW()+(-1), COLUMN()+(0), 1)),INDIRECT(ADDRESS(ROW()+(-2), COLUMN()+(0), 1))), 2)</f>
        <v>35.83</v>
      </c>
    </row>
    <row r="24" spans="1:8" ht="13.50" thickBot="1" customHeight="1">
      <c r="A24" s="15">
        <v>4</v>
      </c>
      <c r="B24" s="15"/>
      <c r="C24" s="15"/>
      <c r="D24" s="15"/>
      <c r="E24" s="18" t="s">
        <v>44</v>
      </c>
      <c r="F24" s="18"/>
      <c r="G24" s="15"/>
      <c r="H24" s="15"/>
    </row>
    <row r="25" spans="1:8" ht="13.50" thickBot="1" customHeight="1">
      <c r="A25" s="19"/>
      <c r="B25" s="19"/>
      <c r="C25" s="19"/>
      <c r="D25" s="20" t="s">
        <v>45</v>
      </c>
      <c r="E25" s="19" t="s">
        <v>46</v>
      </c>
      <c r="F25" s="13">
        <v>2</v>
      </c>
      <c r="G25" s="14">
        <f ca="1">ROUND(SUM(INDIRECT(ADDRESS(ROW()+(-2), COLUMN()+(1), 1)),INDIRECT(ADDRESS(ROW()+(-6), COLUMN()+(1), 1)),INDIRECT(ADDRESS(ROW()+(-9), COLUMN()+(1), 1))), 2)</f>
        <v>123.5</v>
      </c>
      <c r="H25" s="14">
        <f ca="1">ROUND(INDIRECT(ADDRESS(ROW()+(0), COLUMN()+(-2), 1))*INDIRECT(ADDRESS(ROW()+(0), COLUMN()+(-1), 1))/100, 2)</f>
        <v>2.47</v>
      </c>
    </row>
    <row r="26" spans="1:8" ht="13.50" thickBot="1" customHeight="1">
      <c r="A26" s="21" t="s">
        <v>47</v>
      </c>
      <c r="B26" s="21"/>
      <c r="C26" s="21"/>
      <c r="D26" s="22"/>
      <c r="E26" s="23"/>
      <c r="F26" s="24" t="s">
        <v>48</v>
      </c>
      <c r="G26" s="25"/>
      <c r="H26" s="26">
        <f ca="1">ROUND(SUM(INDIRECT(ADDRESS(ROW()+(-1), COLUMN()+(0), 1)),INDIRECT(ADDRESS(ROW()+(-3), COLUMN()+(0), 1)),INDIRECT(ADDRESS(ROW()+(-7), COLUMN()+(0), 1)),INDIRECT(ADDRESS(ROW()+(-10), COLUMN()+(0), 1))), 2)</f>
        <v>125.97</v>
      </c>
    </row>
  </sheetData>
  <mergeCells count="30">
    <mergeCell ref="A1:H1"/>
    <mergeCell ref="C3:H3"/>
    <mergeCell ref="A5:H5"/>
    <mergeCell ref="A8:C8"/>
    <mergeCell ref="A9:C9"/>
    <mergeCell ref="E9:F9"/>
    <mergeCell ref="A10:C10"/>
    <mergeCell ref="A11:C11"/>
    <mergeCell ref="A12:C12"/>
    <mergeCell ref="A13:C13"/>
    <mergeCell ref="A14:C14"/>
    <mergeCell ref="A15:C15"/>
    <mergeCell ref="A16:C16"/>
    <mergeCell ref="F16:G16"/>
    <mergeCell ref="A17:C17"/>
    <mergeCell ref="E17:F17"/>
    <mergeCell ref="A18:C18"/>
    <mergeCell ref="A19:C19"/>
    <mergeCell ref="F19:G19"/>
    <mergeCell ref="A20:C20"/>
    <mergeCell ref="E20:F20"/>
    <mergeCell ref="A21:C21"/>
    <mergeCell ref="A22:C22"/>
    <mergeCell ref="A23:C23"/>
    <mergeCell ref="F23:G23"/>
    <mergeCell ref="A24:C24"/>
    <mergeCell ref="E24:F24"/>
    <mergeCell ref="A25:C25"/>
    <mergeCell ref="A26:E26"/>
    <mergeCell ref="F26:G26"/>
  </mergeCells>
  <pageMargins left="0.147638" right="0.147638" top="0.206693" bottom="0.206693" header="0.0" footer="0.0"/>
  <pageSetup paperSize="9" orientation="portrait"/>
  <rowBreaks count="0" manualBreakCount="0">
    </rowBreaks>
</worksheet>
</file>