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<sst xmlns="http://schemas.openxmlformats.org/spreadsheetml/2006/main" count="32" uniqueCount="32">
  <si>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</si>
  <si>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SAL005</t>
  </si>
  <si>
    <t xml:space="preserve">Ud</t>
  </si>
  <si>
    <t xml:space="preserve">Lavabo sobre encimera, de porcelana sanitaria.</t>
  </si>
  <si>
    <r>
      <rPr>
        <sz val="8.25"/>
        <color rgb="FF000000"/>
        <rFont val="Arial"/>
        <family val="2"/>
      </rPr>
      <t xml:space="preserve">Lavabo asimétrico sobre encimera, con rebosadero, de porcelana sanitaria, acabado termoesmaltado KeraTect, color blanco, código de pedido 500.543.01.1, serie Citterio "GEBERIT", de 560x400x185 mm, con, con sifón botella compacto para el ahorro de espacio en muebles de baño, de plástico color blanco, código de pedido 151.116.11.1. Incluso juego de fijación y silicona para sellado de juntas. El precio no incluye la encimera ni la grifería.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</si>
  <si>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</si>
  <si>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</si>
  <si>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</si>
  <si>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</si>
  <si>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</si>
  <si>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</si>
  <si>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</si>
  <si>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mt30scg050d</t>
  </si>
  <si>
    <t xml:space="preserve">Ud</t>
  </si>
  <si>
    <t xml:space="preserve">Lavabo asimétrico sobre encimera, con rebosadero, de porcelana sanitaria, acabado termoesmaltado KeraTect, color blanco, código de pedido 500.543.01.1, serie Citterio "GEBERIT", de 560x400x185 mm, según UNE 67001, para instalar sobre encimera, con tapón de desagüe, válvula de desagüe y elementos de fijación.</t>
  </si>
  <si>
    <t xml:space="preserve">mt30asg060k</t>
  </si>
  <si>
    <t xml:space="preserve">Ud</t>
  </si>
  <si>
    <t xml:space="preserve">Sifón botella compacto para el ahorro de espacio en muebles de baño, de plástico color blanco, código de pedido 151.116.11.1, "GEBERIT", con salida de 32 mm de diámetro exterior, para lavabo, con juntas y codo con tuerca de unión.</t>
  </si>
  <si>
    <t xml:space="preserve">mt30www005</t>
  </si>
  <si>
    <t xml:space="preserve">Ud</t>
  </si>
  <si>
    <t xml:space="preserve">Cartucho de 300 ml de silicona ácida monocomponente, fungicida, para sellado de juntas en ambientes húmedos.</t>
  </si>
  <si>
    <t xml:space="preserve">Subtotal materiales:</t>
  </si>
  <si>
    <t xml:space="preserve">Mano de obra</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</si>
  <si>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</si>
  <si>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</si>
  <si>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</si>
  <si>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</si>
  <si>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</si>
  <si>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</si>
  <si>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</si>
  <si>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232,12€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</si>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</sst>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73.44"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422.4</v>
      </c>
      <c r="H10" s="12">
        <f ca="1">ROUND(INDIRECT(ADDRESS(ROW()+(0), COLUMN()+(-2), 1))*INDIRECT(ADDRESS(ROW()+(0), COLUMN()+(-1), 1)), 2)</f>
        <v>422.4</v>
      </c>
    </row>
    <row r="11" spans="1:8" ht="34.50" thickBot="1" customHeight="1">
      <c r="A11" s="1" t="s">
        <v>15</v>
      </c>
      <c r="B11" s="1"/>
      <c r="C11" s="10" t="s">
        <v>16</v>
      </c>
      <c r="D11" s="10"/>
      <c r="E11" s="1" t="s">
        <v>17</v>
      </c>
      <c r="F11" s="11">
        <v>1</v>
      </c>
      <c r="G11" s="12">
        <v>39.2</v>
      </c>
      <c r="H11" s="12">
        <f ca="1">ROUND(INDIRECT(ADDRESS(ROW()+(0), COLUMN()+(-2), 1))*INDIRECT(ADDRESS(ROW()+(0), COLUMN()+(-1), 1)), 2)</f>
        <v>39.2</v>
      </c>
    </row>
    <row r="12" spans="1:8" ht="24.00" thickBot="1" customHeight="1">
      <c r="A12" s="1" t="s">
        <v>18</v>
      </c>
      <c r="B12" s="1"/>
      <c r="C12" s="10" t="s">
        <v>19</v>
      </c>
      <c r="D12" s="10"/>
      <c r="E12" s="1" t="s">
        <v>20</v>
      </c>
      <c r="F12" s="13">
        <v>0.012</v>
      </c>
      <c r="G12" s="14">
        <v>6</v>
      </c>
      <c r="H12" s="14">
        <f ca="1">ROUND(INDIRECT(ADDRESS(ROW()+(0), COLUMN()+(-2), 1))*INDIRECT(ADDRESS(ROW()+(0), COLUMN()+(-1), 1)), 2)</f>
        <v>0.07</v>
      </c>
    </row>
    <row r="13" spans="1:8" ht="13.50" thickBot="1" customHeight="1">
      <c r="A13" s="15"/>
      <c r="B13" s="15"/>
      <c r="C13" s="15"/>
      <c r="D13" s="15"/>
      <c r="E13" s="15"/>
      <c r="F13" s="9" t="s">
        <v>21</v>
      </c>
      <c r="G13" s="9"/>
      <c r="H13" s="17">
        <f ca="1">ROUND(SUM(INDIRECT(ADDRESS(ROW()+(-1), COLUMN()+(0), 1)),INDIRECT(ADDRESS(ROW()+(-2), COLUMN()+(0), 1)),INDIRECT(ADDRESS(ROW()+(-3), COLUMN()+(0), 1))), 2)</f>
        <v>461.67</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1.1</v>
      </c>
      <c r="G15" s="14">
        <v>20.48</v>
      </c>
      <c r="H15" s="14">
        <f ca="1">ROUND(INDIRECT(ADDRESS(ROW()+(0), COLUMN()+(-2), 1))*INDIRECT(ADDRESS(ROW()+(0), COLUMN()+(-1), 1)), 2)</f>
        <v>22.53</v>
      </c>
    </row>
    <row r="16" spans="1:8" ht="13.50" thickBot="1" customHeight="1">
      <c r="A16" s="15"/>
      <c r="B16" s="15"/>
      <c r="C16" s="15"/>
      <c r="D16" s="15"/>
      <c r="E16" s="15"/>
      <c r="F16" s="9" t="s">
        <v>26</v>
      </c>
      <c r="G16" s="9"/>
      <c r="H16" s="17">
        <f ca="1">ROUND(SUM(INDIRECT(ADDRESS(ROW()+(-1), COLUMN()+(0), 1))), 2)</f>
        <v>22.53</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484.2</v>
      </c>
      <c r="H18" s="14">
        <f ca="1">ROUND(INDIRECT(ADDRESS(ROW()+(0), COLUMN()+(-2), 1))*INDIRECT(ADDRESS(ROW()+(0), COLUMN()+(-1), 1))/100, 2)</f>
        <v>9.68</v>
      </c>
    </row>
    <row r="19" spans="1:8" ht="13.50" thickBot="1" customHeight="1">
      <c r="A19" s="21" t="s">
        <v>30</v>
      </c>
      <c r="B19" s="21"/>
      <c r="C19" s="22"/>
      <c r="D19" s="22"/>
      <c r="E19" s="23"/>
      <c r="F19" s="24" t="s">
        <v>31</v>
      </c>
      <c r="G19" s="25"/>
      <c r="H19" s="26">
        <f ca="1">ROUND(SUM(INDIRECT(ADDRESS(ROW()+(-1), COLUMN()+(0), 1)),INDIRECT(ADDRESS(ROW()+(-3), COLUMN()+(0), 1)),INDIRECT(ADDRESS(ROW()+(-6), COLUMN()+(0), 1))), 2)</f>
        <v>493.88</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