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<sst xmlns="http://schemas.openxmlformats.org/spreadsheetml/2006/main" count="39" uniqueCount="39">
  <si>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</si>
  <si>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LCX020</t>
  </si>
  <si>
    <t xml:space="preserve">Ud</t>
  </si>
  <si>
    <t xml:space="preserve">Carpintería exterior de madera "IRASTORZA".</t>
  </si>
  <si>
    <r>
      <rPr>
        <sz val="8.25"/>
        <color rgb="FF000000"/>
        <rFont val="Arial"/>
        <family val="2"/>
      </rPr>
      <t xml:space="preserve">Carpintería exterior de madera de iroko, para ventana abisagrada, de apertura hacia el interior, una hoja oscilobatiente de 800x600 mm, serie Evo Wood 68 "IRASTORZA", acabado lasurado monocolor, con capacidad para recibir un acristalamiento con un espesor mínimo de 24 mm y máximo de 32 mm; coeficiente de transmisión térmica del marco de la sección tipo Uh,m = 1,3 W/(m²K), con clasificación a la permeabilidad al aire clase 4, según UNE-EN 12207, clasificación a la estanqueidad al agua clase 9A, según UNE-EN 12208 y clasificación a la resistencia a la carga del viento clase C5, según UNE-EN 12210; herraje perimetral de cierre y seguridad, apertura mediante falleba de palanca y manilla Hoppe con sistema Secustik® en colores estándar; sin premarco y sin persiana. Incluso tornillos de acero para la fijación de la carpintería. El precio no incluye el sistema de triple barrera.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</si>
  <si>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</si>
  <si>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</si>
  <si>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</si>
  <si>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</si>
  <si>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</si>
  <si>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</si>
  <si>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</si>
  <si>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mt22ira010aae</t>
  </si>
  <si>
    <t xml:space="preserve">Ud</t>
  </si>
  <si>
    <t xml:space="preserve">Ventana de madera de iroko, serie Evo Wood 68 "IRASTORZA", una hoja oscilobatiente, 800x600 mm, compuesta de hoja de 68x80 mm y marco de 68x70 mm, moldura recta, junquillos y tapajuntas de madera maciza, acabado lasurado monocolor, mediante la aplicación de tres capas de lasur, de 150 micras de espesor cada una, para la protección preventiva de la madera contra hongos y ataques de insectos xilófagos y de alta resistencia frente a la acción de los rayos UV y de la intemperie, con capacidad para recibir un acristalamiento con un espesor mínimo de 24 mm y máximo de 32 mm; coeficiente de transmisión térmica del marco de la sección tipo Uh,m = 1,3 W/(m²K), con clasificación a la permeabilidad al aire clase 4, según UNE-EN 12207, clasificación a la estanqueidad al agua clase 9A, según UNE-EN 12208 y clasificación a la resistencia a la carga del viento clase C5, según UNE-EN 12210; herraje perimetral de cierre y seguridad, apertura mediante falleba de palanca y manilla Hoppe con sistema Secustik® en colores estándar, con tornillos de acero para la fijación de la carpintería, Según UNE-EN 14351-1.</t>
  </si>
  <si>
    <t xml:space="preserve">Subtotal materiales:</t>
  </si>
  <si>
    <t xml:space="preserve">Mano de obra</t>
  </si>
  <si>
    <t xml:space="preserve">mo017</t>
  </si>
  <si>
    <t xml:space="preserve">h</t>
  </si>
  <si>
    <t xml:space="preserve">Oficial 1ª carpintero.</t>
  </si>
  <si>
    <t xml:space="preserve">mo058</t>
  </si>
  <si>
    <t xml:space="preserve">h</t>
  </si>
  <si>
    <t xml:space="preserve">Ayudante carpintero.</t>
  </si>
  <si>
    <t xml:space="preserve">Subtotal mano de obra:</t>
  </si>
  <si>
    <t xml:space="preserve">Costes directos complementarios</t>
  </si>
  <si>
    <t xml:space="preserve">%</t>
  </si>
  <si>
    <t xml:space="preserve">Costes directos complementarios</t>
  </si>
  <si>
    <t xml:space="preserve">Coste de mantenimiento decenal: 139,21€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</si>
  <si>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</si>
  <si>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</si>
  <si>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</si>
  <si>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</si>
  <si>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</si>
  <si>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14351-1:2006+A2:2016</t>
  </si>
  <si>
    <t xml:space="preserve">1/3/4</t>
  </si>
  <si>
    <t xml:space="preserve">Ventanas y puertas. Norma de producto, características de prestación. Parte 1: Ventanas y puertas exteriores peatonales.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</si>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</sst>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1.40" customWidth="1"/>
    <col min="6" max="6" width="2.04" customWidth="1"/>
    <col min="7" max="7" width="10.71" customWidth="1"/>
    <col min="8" max="8" width="2.89" customWidth="1"/>
    <col min="9" max="9" width="10.37" customWidth="1"/>
    <col min="10" max="10" width="1.02"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24.00" thickBot="1" customHeight="1">
      <c r="A8" s="6" t="s">
        <v>5</v>
      </c>
      <c r="B8" s="6"/>
      <c r="C8" s="6" t="s">
        <v>6</v>
      </c>
      <c r="D8" s="6"/>
      <c r="E8" s="6" t="s">
        <v>7</v>
      </c>
      <c r="F8" s="6"/>
      <c r="G8" s="7" t="s">
        <v>8</v>
      </c>
      <c r="H8" s="7"/>
      <c r="I8" s="7" t="s">
        <v>9</v>
      </c>
      <c r="J8" s="7" t="s">
        <v>10</v>
      </c>
      <c r="K8" s="7"/>
    </row>
    <row r="9" spans="1:11" ht="13.50" thickBot="1" customHeight="1">
      <c r="A9" s="8">
        <v>1</v>
      </c>
      <c r="B9" s="8"/>
      <c r="C9" s="8"/>
      <c r="D9" s="8"/>
      <c r="E9" s="9" t="s">
        <v>11</v>
      </c>
      <c r="F9" s="9"/>
      <c r="G9" s="9"/>
      <c r="H9" s="9"/>
      <c r="I9" s="8"/>
      <c r="J9" s="8"/>
      <c r="K9" s="8"/>
    </row>
    <row r="10" spans="1:11" ht="150.00" thickBot="1" customHeight="1">
      <c r="A10" s="1" t="s">
        <v>12</v>
      </c>
      <c r="B10" s="1"/>
      <c r="C10" s="10" t="s">
        <v>13</v>
      </c>
      <c r="D10" s="10"/>
      <c r="E10" s="1" t="s">
        <v>14</v>
      </c>
      <c r="F10" s="1"/>
      <c r="G10" s="12">
        <v>1</v>
      </c>
      <c r="H10" s="12"/>
      <c r="I10" s="14">
        <v>522.38</v>
      </c>
      <c r="J10" s="14">
        <f ca="1">ROUND(INDIRECT(ADDRESS(ROW()+(0), COLUMN()+(-3), 1))*INDIRECT(ADDRESS(ROW()+(0), COLUMN()+(-1), 1)), 2)</f>
        <v>522.38</v>
      </c>
      <c r="K10" s="14"/>
    </row>
    <row r="11" spans="1:11" ht="13.50" thickBot="1" customHeight="1">
      <c r="A11" s="15"/>
      <c r="B11" s="15"/>
      <c r="C11" s="15"/>
      <c r="D11" s="15"/>
      <c r="E11" s="15"/>
      <c r="F11" s="15"/>
      <c r="G11" s="9" t="s">
        <v>15</v>
      </c>
      <c r="H11" s="9"/>
      <c r="I11" s="9"/>
      <c r="J11" s="17">
        <f ca="1">ROUND(SUM(INDIRECT(ADDRESS(ROW()+(-1), COLUMN()+(0), 1))), 2)</f>
        <v>522.38</v>
      </c>
      <c r="K11" s="17"/>
    </row>
    <row r="12" spans="1:11" ht="13.50" thickBot="1" customHeight="1">
      <c r="A12" s="15">
        <v>2</v>
      </c>
      <c r="B12" s="15"/>
      <c r="C12" s="15"/>
      <c r="D12" s="15"/>
      <c r="E12" s="18" t="s">
        <v>16</v>
      </c>
      <c r="F12" s="18"/>
      <c r="G12" s="18"/>
      <c r="H12" s="18"/>
      <c r="I12" s="15"/>
      <c r="J12" s="15"/>
      <c r="K12" s="15"/>
    </row>
    <row r="13" spans="1:11" ht="13.50" thickBot="1" customHeight="1">
      <c r="A13" s="1" t="s">
        <v>17</v>
      </c>
      <c r="B13" s="1"/>
      <c r="C13" s="10" t="s">
        <v>18</v>
      </c>
      <c r="D13" s="10"/>
      <c r="E13" s="1" t="s">
        <v>19</v>
      </c>
      <c r="F13" s="1"/>
      <c r="G13" s="11">
        <v>0.517</v>
      </c>
      <c r="H13" s="11"/>
      <c r="I13" s="13">
        <v>23.44</v>
      </c>
      <c r="J13" s="13">
        <f ca="1">ROUND(INDIRECT(ADDRESS(ROW()+(0), COLUMN()+(-3), 1))*INDIRECT(ADDRESS(ROW()+(0), COLUMN()+(-1), 1)), 2)</f>
        <v>12.12</v>
      </c>
      <c r="K13" s="13"/>
    </row>
    <row r="14" spans="1:11" ht="13.50" thickBot="1" customHeight="1">
      <c r="A14" s="1" t="s">
        <v>20</v>
      </c>
      <c r="B14" s="1"/>
      <c r="C14" s="10" t="s">
        <v>21</v>
      </c>
      <c r="D14" s="10"/>
      <c r="E14" s="1" t="s">
        <v>22</v>
      </c>
      <c r="F14" s="1"/>
      <c r="G14" s="12">
        <v>0.517</v>
      </c>
      <c r="H14" s="12"/>
      <c r="I14" s="14">
        <v>22.08</v>
      </c>
      <c r="J14" s="14">
        <f ca="1">ROUND(INDIRECT(ADDRESS(ROW()+(0), COLUMN()+(-3), 1))*INDIRECT(ADDRESS(ROW()+(0), COLUMN()+(-1), 1)), 2)</f>
        <v>11.42</v>
      </c>
      <c r="K14" s="14"/>
    </row>
    <row r="15" spans="1:11" ht="13.50" thickBot="1" customHeight="1">
      <c r="A15" s="15"/>
      <c r="B15" s="15"/>
      <c r="C15" s="15"/>
      <c r="D15" s="15"/>
      <c r="E15" s="15"/>
      <c r="F15" s="15"/>
      <c r="G15" s="9" t="s">
        <v>23</v>
      </c>
      <c r="H15" s="9"/>
      <c r="I15" s="9"/>
      <c r="J15" s="17">
        <f ca="1">ROUND(SUM(INDIRECT(ADDRESS(ROW()+(-1), COLUMN()+(0), 1)),INDIRECT(ADDRESS(ROW()+(-2), COLUMN()+(0), 1))), 2)</f>
        <v>23.54</v>
      </c>
      <c r="K15" s="17"/>
    </row>
    <row r="16" spans="1:11" ht="13.50" thickBot="1" customHeight="1">
      <c r="A16" s="15">
        <v>3</v>
      </c>
      <c r="B16" s="15"/>
      <c r="C16" s="15"/>
      <c r="D16" s="15"/>
      <c r="E16" s="18" t="s">
        <v>24</v>
      </c>
      <c r="F16" s="18"/>
      <c r="G16" s="18"/>
      <c r="H16" s="18"/>
      <c r="I16" s="15"/>
      <c r="J16" s="15"/>
      <c r="K16" s="15"/>
    </row>
    <row r="17" spans="1:11" ht="13.50" thickBot="1" customHeight="1">
      <c r="A17" s="19"/>
      <c r="B17" s="19"/>
      <c r="C17" s="20" t="s">
        <v>25</v>
      </c>
      <c r="D17" s="20"/>
      <c r="E17" s="19" t="s">
        <v>26</v>
      </c>
      <c r="F17" s="19"/>
      <c r="G17" s="12">
        <v>2</v>
      </c>
      <c r="H17" s="12"/>
      <c r="I17" s="14">
        <f ca="1">ROUND(SUM(INDIRECT(ADDRESS(ROW()+(-2), COLUMN()+(1), 1)),INDIRECT(ADDRESS(ROW()+(-6), COLUMN()+(1), 1))), 2)</f>
        <v>545.92</v>
      </c>
      <c r="J17" s="14">
        <f ca="1">ROUND(INDIRECT(ADDRESS(ROW()+(0), COLUMN()+(-3), 1))*INDIRECT(ADDRESS(ROW()+(0), COLUMN()+(-1), 1))/100, 2)</f>
        <v>10.92</v>
      </c>
      <c r="K17" s="14"/>
    </row>
    <row r="18" spans="1:11" ht="13.50" thickBot="1" customHeight="1">
      <c r="A18" s="21" t="s">
        <v>27</v>
      </c>
      <c r="B18" s="21"/>
      <c r="C18" s="22"/>
      <c r="D18" s="22"/>
      <c r="E18" s="23"/>
      <c r="F18" s="23"/>
      <c r="G18" s="24" t="s">
        <v>28</v>
      </c>
      <c r="H18" s="24"/>
      <c r="I18" s="25"/>
      <c r="J18" s="26">
        <f ca="1">ROUND(SUM(INDIRECT(ADDRESS(ROW()+(-1), COLUMN()+(0), 1)),INDIRECT(ADDRESS(ROW()+(-3), COLUMN()+(0), 1)),INDIRECT(ADDRESS(ROW()+(-7), COLUMN()+(0), 1))), 2)</f>
        <v>556.84</v>
      </c>
      <c r="K18" s="26"/>
    </row>
    <row r="21" spans="1:11" ht="13.50" thickBot="1" customHeight="1">
      <c r="A21" s="27" t="s">
        <v>29</v>
      </c>
      <c r="B21" s="27"/>
      <c r="C21" s="27"/>
      <c r="D21" s="27"/>
      <c r="E21" s="27"/>
      <c r="F21" s="27" t="s">
        <v>30</v>
      </c>
      <c r="G21" s="27"/>
      <c r="H21" s="27" t="s">
        <v>31</v>
      </c>
      <c r="I21" s="27"/>
      <c r="J21" s="27"/>
      <c r="K21" s="27" t="s">
        <v>32</v>
      </c>
    </row>
    <row r="22" spans="1:11" ht="13.50" thickBot="1" customHeight="1">
      <c r="A22" s="28" t="s">
        <v>33</v>
      </c>
      <c r="B22" s="28"/>
      <c r="C22" s="28"/>
      <c r="D22" s="28"/>
      <c r="E22" s="28"/>
      <c r="F22" s="29">
        <v>1.11202e+06</v>
      </c>
      <c r="G22" s="29"/>
      <c r="H22" s="29">
        <v>1.11202e+06</v>
      </c>
      <c r="I22" s="29"/>
      <c r="J22" s="29"/>
      <c r="K22" s="29" t="s">
        <v>34</v>
      </c>
    </row>
    <row r="23" spans="1:11" ht="24.00" thickBot="1" customHeight="1">
      <c r="A23" s="30" t="s">
        <v>35</v>
      </c>
      <c r="B23" s="30"/>
      <c r="C23" s="30"/>
      <c r="D23" s="30"/>
      <c r="E23" s="30"/>
      <c r="F23" s="31"/>
      <c r="G23" s="31"/>
      <c r="H23" s="31"/>
      <c r="I23" s="31"/>
      <c r="J23" s="31"/>
      <c r="K23" s="31"/>
    </row>
    <row r="26" spans="1:1" ht="33.75" thickBot="1" customHeight="1">
      <c r="A26" s="1" t="s">
        <v>36</v>
      </c>
      <c r="B26" s="1"/>
      <c r="C26" s="1"/>
      <c r="D26" s="1"/>
      <c r="E26" s="1"/>
      <c r="F26" s="1"/>
      <c r="G26" s="1"/>
      <c r="H26" s="1"/>
      <c r="I26" s="1"/>
      <c r="J26" s="1"/>
      <c r="K26" s="1"/>
    </row>
    <row r="27" spans="1:1" ht="33.75" thickBot="1" customHeight="1">
      <c r="A27" s="1" t="s">
        <v>37</v>
      </c>
      <c r="B27" s="1"/>
      <c r="C27" s="1"/>
      <c r="D27" s="1"/>
      <c r="E27" s="1"/>
      <c r="F27" s="1"/>
      <c r="G27" s="1"/>
      <c r="H27" s="1"/>
      <c r="I27" s="1"/>
      <c r="J27" s="1"/>
      <c r="K27" s="1"/>
    </row>
    <row r="28" spans="1:1" ht="33.75" thickBot="1" customHeight="1">
      <c r="A28" s="1" t="s">
        <v>38</v>
      </c>
      <c r="B28" s="1"/>
      <c r="C28" s="1"/>
      <c r="D28" s="1"/>
      <c r="E28" s="1"/>
      <c r="F28" s="1"/>
      <c r="G28" s="1"/>
      <c r="H28" s="1"/>
      <c r="I28" s="1"/>
      <c r="J28" s="1"/>
      <c r="K28" s="1"/>
    </row>
  </sheetData>
  <mergeCells count="65">
    <mergeCell ref="A1:K1"/>
    <mergeCell ref="B3:C3"/>
    <mergeCell ref="D3:K3"/>
    <mergeCell ref="A5:K5"/>
    <mergeCell ref="A8:B8"/>
    <mergeCell ref="C8:D8"/>
    <mergeCell ref="E8:F8"/>
    <mergeCell ref="G8:H8"/>
    <mergeCell ref="J8:K8"/>
    <mergeCell ref="A9:B9"/>
    <mergeCell ref="C9:D9"/>
    <mergeCell ref="E9:H9"/>
    <mergeCell ref="J9:K9"/>
    <mergeCell ref="A10:B10"/>
    <mergeCell ref="C10:D10"/>
    <mergeCell ref="E10:F10"/>
    <mergeCell ref="G10:H10"/>
    <mergeCell ref="J10:K10"/>
    <mergeCell ref="A11:B11"/>
    <mergeCell ref="C11:D11"/>
    <mergeCell ref="E11:F11"/>
    <mergeCell ref="G11:I11"/>
    <mergeCell ref="J11:K11"/>
    <mergeCell ref="A12:B12"/>
    <mergeCell ref="C12:D12"/>
    <mergeCell ref="E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I15"/>
    <mergeCell ref="J15:K15"/>
    <mergeCell ref="A16:B16"/>
    <mergeCell ref="C16:D16"/>
    <mergeCell ref="E16:H16"/>
    <mergeCell ref="J16:K16"/>
    <mergeCell ref="A17:B17"/>
    <mergeCell ref="C17:D17"/>
    <mergeCell ref="E17:F17"/>
    <mergeCell ref="G17:H17"/>
    <mergeCell ref="J17:K17"/>
    <mergeCell ref="A18:F18"/>
    <mergeCell ref="G18:I18"/>
    <mergeCell ref="J18:K18"/>
    <mergeCell ref="A21:E21"/>
    <mergeCell ref="F21:G21"/>
    <mergeCell ref="H21:J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