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<sst xmlns="http://schemas.openxmlformats.org/spreadsheetml/2006/main" count="70" uniqueCount="70">
  <si>
    <t xml:space="preserve"/>
  </si>
  <si>
    <t xml:space="preserve">ICS016</t>
  </si>
  <si>
    <t xml:space="preserve">Ud</t>
  </si>
  <si>
    <t xml:space="preserve">Bomba de circulación "EBARA".</t>
  </si>
  <si>
    <r>
      <rPr>
        <sz val="8.25"/>
        <color rgb="FF000000"/>
        <rFont val="Arial"/>
        <family val="2"/>
      </rPr>
      <t xml:space="preserve">Bomba circuladora, de rotor húmedo, de hierro fundido, con motor de imán permanente, con variador de frecuencia incorporado y ventilación automática, con dos modos de funcionamiento seleccionables mediante el botón de la caja de conexiones (velocidad constante y presión proporcional),modelo Ego W1 25/40-130 "EBARA", de 130 mm de longitud, conexiones roscadas de 1 1/2" de diámetro, presión máxima de trabajo 10 bar, rango de temperatura del líquido conducido de 10 a 110°C, aislamiento clase F, protección IP44, alimentación monofásica a 230 V, peso 2,5 kg. Incluso puente de manómetros formado por manómetro, válvulas de esfera y tubería de cobre; elementos de montaje; caja de conexiones eléctricas con condensador y accesorios necesarios para su correcto funcionamiento.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</si>
  <si>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</si>
  <si>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</si>
  <si>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</si>
  <si>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</si>
  <si>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</si>
  <si>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</si>
  <si>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</si>
  <si>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mt37bce252a</t>
  </si>
  <si>
    <t xml:space="preserve">Ud</t>
  </si>
  <si>
    <t xml:space="preserve">Bomba circuladora, de rotor húmedo, de hierro fundido, con motor de imán permanente, con variador de frecuencia incorporado y ventilación automática, con dos modos de funcionamiento seleccionables mediante el botón de la caja de conexiones (velocidad constante y presión proporcional),modelo Ego W1 25/40-130 "EBARA", de 130 mm de longitud, conexiones roscadas de 1 1/2" de diámetro, presión máxima de trabajo 10 bar, rango de temperatura del líquido conducido de 10 a 110°C, aislamiento clase F, protección IP44, alimentación monofásica a 230 V, peso 2,5 kg.</t>
  </si>
  <si>
    <t xml:space="preserve">mt37sve010d</t>
  </si>
  <si>
    <t xml:space="preserve">Ud</t>
  </si>
  <si>
    <t xml:space="preserve">Válvula de esfera de latón niquelado para roscar de 1".</t>
  </si>
  <si>
    <t xml:space="preserve">mt37www060d</t>
  </si>
  <si>
    <t xml:space="preserve">Ud</t>
  </si>
  <si>
    <t xml:space="preserve">Filtro retenedor de residuos de latón, con tamiz de acero inoxidable con perforaciones de 0,4 mm de diámetro, con rosca de 1", para una presión máxima de trabajo de 16 bar y una temperatura máxima de 110°C.</t>
  </si>
  <si>
    <t xml:space="preserve">mt37svr010c</t>
  </si>
  <si>
    <t xml:space="preserve">Ud</t>
  </si>
  <si>
    <t xml:space="preserve">Válvula de retención de latón para roscar de 1".</t>
  </si>
  <si>
    <t xml:space="preserve">mt37www050c</t>
  </si>
  <si>
    <t xml:space="preserve">Ud</t>
  </si>
  <si>
    <t xml:space="preserve">Manguito antivibración, de goma, con rosca de 1", para una presión máxima de trabajo de 10 bar.</t>
  </si>
  <si>
    <t xml:space="preserve">mt42www040</t>
  </si>
  <si>
    <t xml:space="preserve">Ud</t>
  </si>
  <si>
    <t xml:space="preserve">Manómetro con baño de glicerina y diámetro de esfera de 100 mm, con toma vertical, para montaje roscado de 1/2", escala de presión de 0 a 5 bar.</t>
  </si>
  <si>
    <t xml:space="preserve">mt37sve010b</t>
  </si>
  <si>
    <t xml:space="preserve">Ud</t>
  </si>
  <si>
    <t xml:space="preserve">Válvula de esfera de latón niquelado para roscar de 1/2".</t>
  </si>
  <si>
    <t xml:space="preserve">mt37tca010ba</t>
  </si>
  <si>
    <t xml:space="preserve">m</t>
  </si>
  <si>
    <t xml:space="preserve">Tubo de cobre rígido con pared de 1 mm de espesor y 13/15 mm de diámetro, según UNE-EN 1057.</t>
  </si>
  <si>
    <t xml:space="preserve">mt35aia090aa</t>
  </si>
  <si>
    <t xml:space="preserve">m</t>
  </si>
  <si>
    <t xml:space="preserve">Tubo rígido de PVC, enchufable, curvable en caliente, de color negro, de 16 mm de diámetro nominal, para canalización fija en superficie. Resistencia a la compresión 1250 N, resistencia al impacto 2 julios, temperatura de trabajo -5°C hasta 60°C, con grado de protección IP547 según UNE 20324, propiedades eléctricas: aislante, no propagador de la llama. Según UNE-EN 61386-1 y UNE-EN 61386-22. Incluso abrazaderas, elementos de sujeción y accesorios (curvas, manguitos, tes, codos y curvas flexibles).</t>
  </si>
  <si>
    <t xml:space="preserve">mt35cun040ab</t>
  </si>
  <si>
    <t xml:space="preserve">m</t>
  </si>
  <si>
    <t xml:space="preserve">Cable unipolar H07V-K, siendo su tensión asignada de 450/750 V, reacción al fuego clase Eca según UNE-EN 50575, con conductor multifilar de cobre clase 5 (-K) de 2,5 mm² de sección, con aislamiento de PVC (V). Según UNE 21031-3.</t>
  </si>
  <si>
    <t xml:space="preserve">Subtotal materiales:</t>
  </si>
  <si>
    <t xml:space="preserve">Mano de obra</t>
  </si>
  <si>
    <t xml:space="preserve">mo005</t>
  </si>
  <si>
    <t xml:space="preserve">h</t>
  </si>
  <si>
    <t xml:space="preserve">Oficial 1ª instalador de climatización.</t>
  </si>
  <si>
    <t xml:space="preserve">mo104</t>
  </si>
  <si>
    <t xml:space="preserve">h</t>
  </si>
  <si>
    <t xml:space="preserve">Ayudante instalador de climatización.</t>
  </si>
  <si>
    <t xml:space="preserve">Subtotal mano de obra:</t>
  </si>
  <si>
    <t xml:space="preserve">Costes directos complementarios</t>
  </si>
  <si>
    <t xml:space="preserve">%</t>
  </si>
  <si>
    <t xml:space="preserve">Costes directos complementarios</t>
  </si>
  <si>
    <t xml:space="preserve">Coste de mantenimiento decenal: 278,77€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</si>
  <si>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</si>
  <si>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</si>
  <si>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</si>
  <si>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</si>
  <si>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</si>
  <si>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1057:2006+A1:2010</t>
  </si>
  <si>
    <t xml:space="preserve">1/3/4</t>
  </si>
  <si>
    <t xml:space="preserve">Cobre y aleaciones de cobre. Tubos redondos de cobre, sin soldadura, para agua y gas en aplicaciones sanitarias y de calefacción.</t>
  </si>
  <si>
    <t xml:space="preserve">EN  50575:2014</t>
  </si>
  <si>
    <t xml:space="preserve">1+/3/4</t>
  </si>
  <si>
    <t xml:space="preserve">Cables  de  energía,  control  y  comunicación. Cables  para  aplicaciones  generales  en  construcciones  sujetos  a  requisitos  de  reacción  al  fuego.</t>
  </si>
  <si>
    <t xml:space="preserve">EN  50575:2014/A1:2016</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</si>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</sst>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xf numFmtId="0" fontId="0" fillId="0" borderId="10" xfId="0" applyFont="1" applyAlignment="1">
      <alignment horizontal="left" vertical="center" wrapText="1"/>
    </xf>
    <xf numFmtId="0" fontId="0" fillId="0" borderId="10"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0.85" customWidth="1"/>
    <col min="4" max="4" width="7.65" customWidth="1"/>
    <col min="5" max="5" width="70.38" customWidth="1"/>
    <col min="6" max="6" width="2.04" customWidth="1"/>
    <col min="7" max="7" width="10.71" customWidth="1"/>
    <col min="8" max="8" width="2.89" customWidth="1"/>
    <col min="9" max="9" width="10.37" customWidth="1"/>
    <col min="10" max="10" width="1.02"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2" t="s">
        <v>3</v>
      </c>
      <c r="D3" s="2"/>
      <c r="E3" s="2"/>
      <c r="F3" s="2"/>
      <c r="G3" s="2"/>
      <c r="H3" s="2"/>
      <c r="I3" s="2"/>
      <c r="J3" s="2"/>
      <c r="K3" s="2"/>
    </row>
    <row r="5" spans="1:11" ht="76.50" thickBot="1" customHeight="1">
      <c r="A5" s="5" t="s">
        <v>4</v>
      </c>
      <c r="B5" s="5"/>
      <c r="C5" s="5"/>
      <c r="D5" s="5"/>
      <c r="E5" s="5"/>
      <c r="F5" s="5"/>
      <c r="G5" s="5"/>
      <c r="H5" s="5"/>
      <c r="I5" s="5"/>
      <c r="J5" s="5"/>
      <c r="K5" s="5"/>
    </row>
    <row r="8" spans="1:11" ht="24.00" thickBot="1" customHeight="1">
      <c r="A8" s="6" t="s">
        <v>5</v>
      </c>
      <c r="B8" s="6"/>
      <c r="C8" s="6"/>
      <c r="D8" s="6" t="s">
        <v>6</v>
      </c>
      <c r="E8" s="6" t="s">
        <v>7</v>
      </c>
      <c r="F8" s="6"/>
      <c r="G8" s="7" t="s">
        <v>8</v>
      </c>
      <c r="H8" s="7"/>
      <c r="I8" s="7" t="s">
        <v>9</v>
      </c>
      <c r="J8" s="7" t="s">
        <v>10</v>
      </c>
      <c r="K8" s="7"/>
    </row>
    <row r="9" spans="1:11" ht="13.50" thickBot="1" customHeight="1">
      <c r="A9" s="8">
        <v>1</v>
      </c>
      <c r="B9" s="8"/>
      <c r="C9" s="8"/>
      <c r="D9" s="8"/>
      <c r="E9" s="9" t="s">
        <v>11</v>
      </c>
      <c r="F9" s="9"/>
      <c r="G9" s="9"/>
      <c r="H9" s="9"/>
      <c r="I9" s="8"/>
      <c r="J9" s="8"/>
      <c r="K9" s="8"/>
    </row>
    <row r="10" spans="1:11" ht="76.50" thickBot="1" customHeight="1">
      <c r="A10" s="1" t="s">
        <v>12</v>
      </c>
      <c r="B10" s="1"/>
      <c r="C10" s="1"/>
      <c r="D10" s="10" t="s">
        <v>13</v>
      </c>
      <c r="E10" s="1" t="s">
        <v>14</v>
      </c>
      <c r="F10" s="1"/>
      <c r="G10" s="11">
        <v>1</v>
      </c>
      <c r="H10" s="11"/>
      <c r="I10" s="12">
        <v>284</v>
      </c>
      <c r="J10" s="12">
        <f ca="1">ROUND(INDIRECT(ADDRESS(ROW()+(0), COLUMN()+(-3), 1))*INDIRECT(ADDRESS(ROW()+(0), COLUMN()+(-1), 1)), 2)</f>
        <v>284</v>
      </c>
      <c r="K10" s="12"/>
    </row>
    <row r="11" spans="1:11" ht="13.50" thickBot="1" customHeight="1">
      <c r="A11" s="1" t="s">
        <v>15</v>
      </c>
      <c r="B11" s="1"/>
      <c r="C11" s="1"/>
      <c r="D11" s="10" t="s">
        <v>16</v>
      </c>
      <c r="E11" s="1" t="s">
        <v>17</v>
      </c>
      <c r="F11" s="1"/>
      <c r="G11" s="11">
        <v>2</v>
      </c>
      <c r="H11" s="11"/>
      <c r="I11" s="12">
        <v>12.15</v>
      </c>
      <c r="J11" s="12">
        <f ca="1">ROUND(INDIRECT(ADDRESS(ROW()+(0), COLUMN()+(-3), 1))*INDIRECT(ADDRESS(ROW()+(0), COLUMN()+(-1), 1)), 2)</f>
        <v>24.3</v>
      </c>
      <c r="K11" s="12"/>
    </row>
    <row r="12" spans="1:11" ht="34.50" thickBot="1" customHeight="1">
      <c r="A12" s="1" t="s">
        <v>18</v>
      </c>
      <c r="B12" s="1"/>
      <c r="C12" s="1"/>
      <c r="D12" s="10" t="s">
        <v>19</v>
      </c>
      <c r="E12" s="1" t="s">
        <v>20</v>
      </c>
      <c r="F12" s="1"/>
      <c r="G12" s="11">
        <v>1</v>
      </c>
      <c r="H12" s="11"/>
      <c r="I12" s="12">
        <v>9.12</v>
      </c>
      <c r="J12" s="12">
        <f ca="1">ROUND(INDIRECT(ADDRESS(ROW()+(0), COLUMN()+(-3), 1))*INDIRECT(ADDRESS(ROW()+(0), COLUMN()+(-1), 1)), 2)</f>
        <v>9.12</v>
      </c>
      <c r="K12" s="12"/>
    </row>
    <row r="13" spans="1:11" ht="13.50" thickBot="1" customHeight="1">
      <c r="A13" s="1" t="s">
        <v>21</v>
      </c>
      <c r="B13" s="1"/>
      <c r="C13" s="1"/>
      <c r="D13" s="10" t="s">
        <v>22</v>
      </c>
      <c r="E13" s="1" t="s">
        <v>23</v>
      </c>
      <c r="F13" s="1"/>
      <c r="G13" s="11">
        <v>1</v>
      </c>
      <c r="H13" s="11"/>
      <c r="I13" s="12">
        <v>8.08</v>
      </c>
      <c r="J13" s="12">
        <f ca="1">ROUND(INDIRECT(ADDRESS(ROW()+(0), COLUMN()+(-3), 1))*INDIRECT(ADDRESS(ROW()+(0), COLUMN()+(-1), 1)), 2)</f>
        <v>8.08</v>
      </c>
      <c r="K13" s="12"/>
    </row>
    <row r="14" spans="1:11" ht="24.00" thickBot="1" customHeight="1">
      <c r="A14" s="1" t="s">
        <v>24</v>
      </c>
      <c r="B14" s="1"/>
      <c r="C14" s="1"/>
      <c r="D14" s="10" t="s">
        <v>25</v>
      </c>
      <c r="E14" s="1" t="s">
        <v>26</v>
      </c>
      <c r="F14" s="1"/>
      <c r="G14" s="11">
        <v>2</v>
      </c>
      <c r="H14" s="11"/>
      <c r="I14" s="12">
        <v>24.69</v>
      </c>
      <c r="J14" s="12">
        <f ca="1">ROUND(INDIRECT(ADDRESS(ROW()+(0), COLUMN()+(-3), 1))*INDIRECT(ADDRESS(ROW()+(0), COLUMN()+(-1), 1)), 2)</f>
        <v>49.38</v>
      </c>
      <c r="K14" s="12"/>
    </row>
    <row r="15" spans="1:11" ht="24.00" thickBot="1" customHeight="1">
      <c r="A15" s="1" t="s">
        <v>27</v>
      </c>
      <c r="B15" s="1"/>
      <c r="C15" s="1"/>
      <c r="D15" s="10" t="s">
        <v>28</v>
      </c>
      <c r="E15" s="1" t="s">
        <v>29</v>
      </c>
      <c r="F15" s="1"/>
      <c r="G15" s="11">
        <v>1</v>
      </c>
      <c r="H15" s="11"/>
      <c r="I15" s="12">
        <v>43.29</v>
      </c>
      <c r="J15" s="12">
        <f ca="1">ROUND(INDIRECT(ADDRESS(ROW()+(0), COLUMN()+(-3), 1))*INDIRECT(ADDRESS(ROW()+(0), COLUMN()+(-1), 1)), 2)</f>
        <v>43.29</v>
      </c>
      <c r="K15" s="12"/>
    </row>
    <row r="16" spans="1:11" ht="13.50" thickBot="1" customHeight="1">
      <c r="A16" s="1" t="s">
        <v>30</v>
      </c>
      <c r="B16" s="1"/>
      <c r="C16" s="1"/>
      <c r="D16" s="10" t="s">
        <v>31</v>
      </c>
      <c r="E16" s="1" t="s">
        <v>32</v>
      </c>
      <c r="F16" s="1"/>
      <c r="G16" s="11">
        <v>2</v>
      </c>
      <c r="H16" s="11"/>
      <c r="I16" s="12">
        <v>4.95</v>
      </c>
      <c r="J16" s="12">
        <f ca="1">ROUND(INDIRECT(ADDRESS(ROW()+(0), COLUMN()+(-3), 1))*INDIRECT(ADDRESS(ROW()+(0), COLUMN()+(-1), 1)), 2)</f>
        <v>9.9</v>
      </c>
      <c r="K16" s="12"/>
    </row>
    <row r="17" spans="1:11" ht="24.00" thickBot="1" customHeight="1">
      <c r="A17" s="1" t="s">
        <v>33</v>
      </c>
      <c r="B17" s="1"/>
      <c r="C17" s="1"/>
      <c r="D17" s="10" t="s">
        <v>34</v>
      </c>
      <c r="E17" s="1" t="s">
        <v>35</v>
      </c>
      <c r="F17" s="1"/>
      <c r="G17" s="11">
        <v>0.35</v>
      </c>
      <c r="H17" s="11"/>
      <c r="I17" s="12">
        <v>4.82</v>
      </c>
      <c r="J17" s="12">
        <f ca="1">ROUND(INDIRECT(ADDRESS(ROW()+(0), COLUMN()+(-3), 1))*INDIRECT(ADDRESS(ROW()+(0), COLUMN()+(-1), 1)), 2)</f>
        <v>1.69</v>
      </c>
      <c r="K17" s="12"/>
    </row>
    <row r="18" spans="1:11" ht="76.50" thickBot="1" customHeight="1">
      <c r="A18" s="1" t="s">
        <v>36</v>
      </c>
      <c r="B18" s="1"/>
      <c r="C18" s="1"/>
      <c r="D18" s="10" t="s">
        <v>37</v>
      </c>
      <c r="E18" s="1" t="s">
        <v>38</v>
      </c>
      <c r="F18" s="1"/>
      <c r="G18" s="11">
        <v>3</v>
      </c>
      <c r="H18" s="11"/>
      <c r="I18" s="12">
        <v>1.23</v>
      </c>
      <c r="J18" s="12">
        <f ca="1">ROUND(INDIRECT(ADDRESS(ROW()+(0), COLUMN()+(-3), 1))*INDIRECT(ADDRESS(ROW()+(0), COLUMN()+(-1), 1)), 2)</f>
        <v>3.69</v>
      </c>
      <c r="K18" s="12"/>
    </row>
    <row r="19" spans="1:11" ht="34.50" thickBot="1" customHeight="1">
      <c r="A19" s="1" t="s">
        <v>39</v>
      </c>
      <c r="B19" s="1"/>
      <c r="C19" s="1"/>
      <c r="D19" s="10" t="s">
        <v>40</v>
      </c>
      <c r="E19" s="1" t="s">
        <v>41</v>
      </c>
      <c r="F19" s="1"/>
      <c r="G19" s="13">
        <v>9</v>
      </c>
      <c r="H19" s="13"/>
      <c r="I19" s="14">
        <v>0.66</v>
      </c>
      <c r="J19" s="14">
        <f ca="1">ROUND(INDIRECT(ADDRESS(ROW()+(0), COLUMN()+(-3), 1))*INDIRECT(ADDRESS(ROW()+(0), COLUMN()+(-1), 1)), 2)</f>
        <v>5.94</v>
      </c>
      <c r="K19" s="14"/>
    </row>
    <row r="20" spans="1:11" ht="13.50" thickBot="1" customHeight="1">
      <c r="A20" s="15"/>
      <c r="B20" s="15"/>
      <c r="C20" s="15"/>
      <c r="D20" s="15"/>
      <c r="E20" s="15"/>
      <c r="F20" s="15"/>
      <c r="G20" s="9" t="s">
        <v>42</v>
      </c>
      <c r="H20" s="9"/>
      <c r="I20" s="9"/>
      <c r="J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439.39</v>
      </c>
      <c r="K20" s="17"/>
    </row>
    <row r="21" spans="1:11" ht="13.50" thickBot="1" customHeight="1">
      <c r="A21" s="15">
        <v>2</v>
      </c>
      <c r="B21" s="15"/>
      <c r="C21" s="15"/>
      <c r="D21" s="15"/>
      <c r="E21" s="18" t="s">
        <v>43</v>
      </c>
      <c r="F21" s="18"/>
      <c r="G21" s="18"/>
      <c r="H21" s="18"/>
      <c r="I21" s="15"/>
      <c r="J21" s="15"/>
      <c r="K21" s="15"/>
    </row>
    <row r="22" spans="1:11" ht="13.50" thickBot="1" customHeight="1">
      <c r="A22" s="1" t="s">
        <v>44</v>
      </c>
      <c r="B22" s="1"/>
      <c r="C22" s="1"/>
      <c r="D22" s="10" t="s">
        <v>45</v>
      </c>
      <c r="E22" s="1" t="s">
        <v>46</v>
      </c>
      <c r="F22" s="1"/>
      <c r="G22" s="11">
        <v>3</v>
      </c>
      <c r="H22" s="11"/>
      <c r="I22" s="12">
        <v>24.64</v>
      </c>
      <c r="J22" s="12">
        <f ca="1">ROUND(INDIRECT(ADDRESS(ROW()+(0), COLUMN()+(-3), 1))*INDIRECT(ADDRESS(ROW()+(0), COLUMN()+(-1), 1)), 2)</f>
        <v>73.92</v>
      </c>
      <c r="K22" s="12"/>
    </row>
    <row r="23" spans="1:11" ht="13.50" thickBot="1" customHeight="1">
      <c r="A23" s="1" t="s">
        <v>47</v>
      </c>
      <c r="B23" s="1"/>
      <c r="C23" s="1"/>
      <c r="D23" s="10" t="s">
        <v>48</v>
      </c>
      <c r="E23" s="1" t="s">
        <v>49</v>
      </c>
      <c r="F23" s="1"/>
      <c r="G23" s="13">
        <v>3</v>
      </c>
      <c r="H23" s="13"/>
      <c r="I23" s="14">
        <v>22.73</v>
      </c>
      <c r="J23" s="14">
        <f ca="1">ROUND(INDIRECT(ADDRESS(ROW()+(0), COLUMN()+(-3), 1))*INDIRECT(ADDRESS(ROW()+(0), COLUMN()+(-1), 1)), 2)</f>
        <v>68.19</v>
      </c>
      <c r="K23" s="14"/>
    </row>
    <row r="24" spans="1:11" ht="13.50" thickBot="1" customHeight="1">
      <c r="A24" s="15"/>
      <c r="B24" s="15"/>
      <c r="C24" s="15"/>
      <c r="D24" s="15"/>
      <c r="E24" s="15"/>
      <c r="F24" s="15"/>
      <c r="G24" s="9" t="s">
        <v>50</v>
      </c>
      <c r="H24" s="9"/>
      <c r="I24" s="9"/>
      <c r="J24" s="17">
        <f ca="1">ROUND(SUM(INDIRECT(ADDRESS(ROW()+(-1), COLUMN()+(0), 1)),INDIRECT(ADDRESS(ROW()+(-2), COLUMN()+(0), 1))), 2)</f>
        <v>142.11</v>
      </c>
      <c r="K24" s="17"/>
    </row>
    <row r="25" spans="1:11" ht="13.50" thickBot="1" customHeight="1">
      <c r="A25" s="15">
        <v>3</v>
      </c>
      <c r="B25" s="15"/>
      <c r="C25" s="15"/>
      <c r="D25" s="15"/>
      <c r="E25" s="18" t="s">
        <v>51</v>
      </c>
      <c r="F25" s="18"/>
      <c r="G25" s="18"/>
      <c r="H25" s="18"/>
      <c r="I25" s="15"/>
      <c r="J25" s="15"/>
      <c r="K25" s="15"/>
    </row>
    <row r="26" spans="1:11" ht="13.50" thickBot="1" customHeight="1">
      <c r="A26" s="19"/>
      <c r="B26" s="19"/>
      <c r="C26" s="19"/>
      <c r="D26" s="20" t="s">
        <v>52</v>
      </c>
      <c r="E26" s="19" t="s">
        <v>53</v>
      </c>
      <c r="F26" s="19"/>
      <c r="G26" s="13">
        <v>2</v>
      </c>
      <c r="H26" s="13"/>
      <c r="I26" s="14">
        <f ca="1">ROUND(SUM(INDIRECT(ADDRESS(ROW()+(-2), COLUMN()+(1), 1)),INDIRECT(ADDRESS(ROW()+(-6), COLUMN()+(1), 1))), 2)</f>
        <v>581.5</v>
      </c>
      <c r="J26" s="14">
        <f ca="1">ROUND(INDIRECT(ADDRESS(ROW()+(0), COLUMN()+(-3), 1))*INDIRECT(ADDRESS(ROW()+(0), COLUMN()+(-1), 1))/100, 2)</f>
        <v>11.63</v>
      </c>
      <c r="K26" s="14"/>
    </row>
    <row r="27" spans="1:11" ht="13.50" thickBot="1" customHeight="1">
      <c r="A27" s="21" t="s">
        <v>54</v>
      </c>
      <c r="B27" s="21"/>
      <c r="C27" s="21"/>
      <c r="D27" s="22"/>
      <c r="E27" s="23"/>
      <c r="F27" s="23"/>
      <c r="G27" s="24" t="s">
        <v>55</v>
      </c>
      <c r="H27" s="24"/>
      <c r="I27" s="25"/>
      <c r="J27" s="26">
        <f ca="1">ROUND(SUM(INDIRECT(ADDRESS(ROW()+(-1), COLUMN()+(0), 1)),INDIRECT(ADDRESS(ROW()+(-3), COLUMN()+(0), 1)),INDIRECT(ADDRESS(ROW()+(-7), COLUMN()+(0), 1))), 2)</f>
        <v>593.13</v>
      </c>
      <c r="K27" s="26"/>
    </row>
    <row r="30" spans="1:11" ht="13.50" thickBot="1" customHeight="1">
      <c r="A30" s="27" t="s">
        <v>56</v>
      </c>
      <c r="B30" s="27"/>
      <c r="C30" s="27"/>
      <c r="D30" s="27"/>
      <c r="E30" s="27"/>
      <c r="F30" s="27" t="s">
        <v>57</v>
      </c>
      <c r="G30" s="27"/>
      <c r="H30" s="27" t="s">
        <v>58</v>
      </c>
      <c r="I30" s="27"/>
      <c r="J30" s="27"/>
      <c r="K30" s="27" t="s">
        <v>59</v>
      </c>
    </row>
    <row r="31" spans="1:11" ht="13.50" thickBot="1" customHeight="1">
      <c r="A31" s="28" t="s">
        <v>60</v>
      </c>
      <c r="B31" s="28"/>
      <c r="C31" s="28"/>
      <c r="D31" s="28"/>
      <c r="E31" s="28"/>
      <c r="F31" s="29">
        <v>1.12201e+06</v>
      </c>
      <c r="G31" s="29"/>
      <c r="H31" s="29">
        <v>1.12201e+06</v>
      </c>
      <c r="I31" s="29"/>
      <c r="J31" s="29"/>
      <c r="K31" s="29" t="s">
        <v>61</v>
      </c>
    </row>
    <row r="32" spans="1:11" ht="24.00" thickBot="1" customHeight="1">
      <c r="A32" s="30" t="s">
        <v>62</v>
      </c>
      <c r="B32" s="30"/>
      <c r="C32" s="30"/>
      <c r="D32" s="30"/>
      <c r="E32" s="30"/>
      <c r="F32" s="31"/>
      <c r="G32" s="31"/>
      <c r="H32" s="31"/>
      <c r="I32" s="31"/>
      <c r="J32" s="31"/>
      <c r="K32" s="31"/>
    </row>
    <row r="33" spans="1:11" ht="13.50" thickBot="1" customHeight="1">
      <c r="A33" s="28" t="s">
        <v>63</v>
      </c>
      <c r="B33" s="28"/>
      <c r="C33" s="28"/>
      <c r="D33" s="28"/>
      <c r="E33" s="28"/>
      <c r="F33" s="29">
        <v>1.06202e+06</v>
      </c>
      <c r="G33" s="29"/>
      <c r="H33" s="29">
        <v>172017</v>
      </c>
      <c r="I33" s="29"/>
      <c r="J33" s="29"/>
      <c r="K33" s="29" t="s">
        <v>64</v>
      </c>
    </row>
    <row r="34" spans="1:11" ht="24.00" thickBot="1" customHeight="1">
      <c r="A34" s="32" t="s">
        <v>65</v>
      </c>
      <c r="B34" s="32"/>
      <c r="C34" s="32"/>
      <c r="D34" s="32"/>
      <c r="E34" s="32"/>
      <c r="F34" s="33"/>
      <c r="G34" s="33"/>
      <c r="H34" s="33"/>
      <c r="I34" s="33"/>
      <c r="J34" s="33"/>
      <c r="K34" s="33"/>
    </row>
    <row r="35" spans="1:11" ht="13.50" thickBot="1" customHeight="1">
      <c r="A35" s="30" t="s">
        <v>66</v>
      </c>
      <c r="B35" s="30"/>
      <c r="C35" s="30"/>
      <c r="D35" s="30"/>
      <c r="E35" s="30"/>
      <c r="F35" s="31"/>
      <c r="G35" s="31"/>
      <c r="H35" s="31"/>
      <c r="I35" s="31"/>
      <c r="J35" s="31"/>
      <c r="K35" s="31"/>
    </row>
    <row r="38" spans="1:1" ht="33.75" thickBot="1" customHeight="1">
      <c r="A38" s="1" t="s">
        <v>67</v>
      </c>
      <c r="B38" s="1"/>
      <c r="C38" s="1"/>
      <c r="D38" s="1"/>
      <c r="E38" s="1"/>
      <c r="F38" s="1"/>
      <c r="G38" s="1"/>
      <c r="H38" s="1"/>
      <c r="I38" s="1"/>
      <c r="J38" s="1"/>
      <c r="K38" s="1"/>
    </row>
    <row r="39" spans="1:1" ht="33.75" thickBot="1" customHeight="1">
      <c r="A39" s="1" t="s">
        <v>68</v>
      </c>
      <c r="B39" s="1"/>
      <c r="C39" s="1"/>
      <c r="D39" s="1"/>
      <c r="E39" s="1"/>
      <c r="F39" s="1"/>
      <c r="G39" s="1"/>
      <c r="H39" s="1"/>
      <c r="I39" s="1"/>
      <c r="J39" s="1"/>
      <c r="K39" s="1"/>
    </row>
    <row r="40" spans="1:1" ht="33.75" thickBot="1" customHeight="1">
      <c r="A40" s="1" t="s">
        <v>69</v>
      </c>
      <c r="B40" s="1"/>
      <c r="C40" s="1"/>
      <c r="D40" s="1"/>
      <c r="E40" s="1"/>
      <c r="F40" s="1"/>
      <c r="G40" s="1"/>
      <c r="H40" s="1"/>
      <c r="I40" s="1"/>
      <c r="J40" s="1"/>
      <c r="K40" s="1"/>
    </row>
  </sheetData>
  <mergeCells count="96">
    <mergeCell ref="A1:K1"/>
    <mergeCell ref="C3:K3"/>
    <mergeCell ref="A5:K5"/>
    <mergeCell ref="A8:C8"/>
    <mergeCell ref="E8:F8"/>
    <mergeCell ref="G8:H8"/>
    <mergeCell ref="J8:K8"/>
    <mergeCell ref="A9:C9"/>
    <mergeCell ref="E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H14"/>
    <mergeCell ref="J14:K14"/>
    <mergeCell ref="A15:C15"/>
    <mergeCell ref="E15:F15"/>
    <mergeCell ref="G15:H15"/>
    <mergeCell ref="J15:K15"/>
    <mergeCell ref="A16:C16"/>
    <mergeCell ref="E16:F16"/>
    <mergeCell ref="G16:H16"/>
    <mergeCell ref="J16:K16"/>
    <mergeCell ref="A17:C17"/>
    <mergeCell ref="E17:F17"/>
    <mergeCell ref="G17:H17"/>
    <mergeCell ref="J17:K17"/>
    <mergeCell ref="A18:C18"/>
    <mergeCell ref="E18:F18"/>
    <mergeCell ref="G18:H18"/>
    <mergeCell ref="J18:K18"/>
    <mergeCell ref="A19:C19"/>
    <mergeCell ref="E19:F19"/>
    <mergeCell ref="G19:H19"/>
    <mergeCell ref="J19:K19"/>
    <mergeCell ref="A20:C20"/>
    <mergeCell ref="E20:F20"/>
    <mergeCell ref="G20:I20"/>
    <mergeCell ref="J20:K20"/>
    <mergeCell ref="A21:C21"/>
    <mergeCell ref="E21:H21"/>
    <mergeCell ref="J21:K21"/>
    <mergeCell ref="A22:C22"/>
    <mergeCell ref="E22:F22"/>
    <mergeCell ref="G22:H22"/>
    <mergeCell ref="J22:K22"/>
    <mergeCell ref="A23:C23"/>
    <mergeCell ref="E23:F23"/>
    <mergeCell ref="G23:H23"/>
    <mergeCell ref="J23:K23"/>
    <mergeCell ref="A24:C24"/>
    <mergeCell ref="E24:F24"/>
    <mergeCell ref="G24:I24"/>
    <mergeCell ref="J24:K24"/>
    <mergeCell ref="A25:C25"/>
    <mergeCell ref="E25:H25"/>
    <mergeCell ref="J25:K25"/>
    <mergeCell ref="A26:C26"/>
    <mergeCell ref="E26:F26"/>
    <mergeCell ref="G26:H26"/>
    <mergeCell ref="J26:K26"/>
    <mergeCell ref="A27:F27"/>
    <mergeCell ref="G27:I27"/>
    <mergeCell ref="J27:K27"/>
    <mergeCell ref="A30:E30"/>
    <mergeCell ref="F30:G30"/>
    <mergeCell ref="H30:J30"/>
    <mergeCell ref="A31:E31"/>
    <mergeCell ref="F31:G32"/>
    <mergeCell ref="H31:J32"/>
    <mergeCell ref="K31:K32"/>
    <mergeCell ref="A32:E32"/>
    <mergeCell ref="A33:E33"/>
    <mergeCell ref="F33:G35"/>
    <mergeCell ref="H33:J35"/>
    <mergeCell ref="K33:K35"/>
    <mergeCell ref="A34:E34"/>
    <mergeCell ref="A35:E35"/>
    <mergeCell ref="A38:K38"/>
    <mergeCell ref="A39:K39"/>
    <mergeCell ref="A40:K40"/>
  </mergeCells>
  <pageMargins left="0.147638" right="0.147638" top="0.206693" bottom="0.206693" header="0.0" footer="0.0"/>
  <pageSetup paperSize="9" orientation="portrait"/>
  <rowBreaks count="0" manualBreakCount="0">
    </rowBreaks>
</worksheet>
</file>