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<sst xmlns="http://schemas.openxmlformats.org/spreadsheetml/2006/main" count="41" uniqueCount="41">
  <si>
    <t xml:space="preserve"/>
  </si>
  <si>
    <t xml:space="preserve">ICG234</t>
  </si>
  <si>
    <t xml:space="preserve">Ud</t>
  </si>
  <si>
    <t xml:space="preserve">Caldera a gas, colectiva, de condensación, de pie, de acero inoxidable.</t>
  </si>
  <si>
    <r>
      <rPr>
        <sz val="8.25"/>
        <color rgb="FF000000"/>
        <rFont val="Arial"/>
        <family val="2"/>
      </rPr>
      <t xml:space="preserve">Caldera de pie, de condensación, con cuerpo de acero inoxidable y quemador de premezcla de gas natural con encendido electrónico, modelo Power HT Plus 200 F "BAXI", potencia útil (80/60°C) 185,9 kW, potencia útil (50/30°C) 200 kW, rendimiento útil (80/60°C) 97,32%, rendimiento útil (50/30°C) 104,2%, rendimiento útil (50/30°C) al 30% de la carga 109,1%, peso 212 kg, emisión de NOx clase 6, regulación Multilevel Plus con salidas para 3 circuitos directos de calefacción y A.C.S., entradas para sondas de temperatura, señal de alarma, función antilegionela, tres programaciones horarias, posibilidad de control remoto desde un smartphone, tablet o PC con navegador de internet y de control de hasta 15 calderas en cascada, y sonda de temperatura exterior, con intercambiador de placas. Incluso y desagüe a sumidero para el vaciado de la caldera y el drenaje de la válvula de seguridad, sin incluir el conducto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</si>
  <si>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</si>
  <si>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</si>
  <si>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</si>
  <si>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</si>
  <si>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</si>
  <si>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</si>
  <si>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</si>
  <si>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mt38bax025o</t>
  </si>
  <si>
    <t xml:space="preserve">Ud</t>
  </si>
  <si>
    <t xml:space="preserve">Caldera de pie, de condensación, con cuerpo de acero inoxidable y quemador de premezcla de gas natural con encendido electrónico, modelo Power HT Plus 200 F "BAXI", potencia útil (80/60°C) 185,9 kW, potencia útil (50/30°C) 200 kW, rendimiento útil (80/60°C) 97,32%, rendimiento útil (50/30°C) 104,2%, rendimiento útil (50/30°C) al 30% de la carga 109,1%, peso 212 kg, emisión de NOx clase 6, regulación Multilevel Plus con salidas para 3 circuitos directos de calefacción y A.C.S., entradas para sondas de temperatura, señal de alarma, función antilegionela, tres programaciones horarias, posibilidad de control remoto desde un smartphone, tablet o PC con navegador de internet y de control de hasta 15 calderas en cascada, y sonda de temperatura exterior.</t>
  </si>
  <si>
    <t xml:space="preserve">mt38bax524d</t>
  </si>
  <si>
    <t xml:space="preserve">Ud</t>
  </si>
  <si>
    <t xml:space="preserve">Intercambiador de placas, modelo "BAXI", para caldera de pie.</t>
  </si>
  <si>
    <t xml:space="preserve">mt38www050</t>
  </si>
  <si>
    <t xml:space="preserve">Ud</t>
  </si>
  <si>
    <t xml:space="preserve">Desagüe a sumidero, para el drenaje de la válvula de seguridad, compuesto por 1 m de tubo de acero negro de 1/2" y embudo desagüe, incluso accesorios y piezas especiales.</t>
  </si>
  <si>
    <t xml:space="preserve">mt38www010</t>
  </si>
  <si>
    <t xml:space="preserve">Ud</t>
  </si>
  <si>
    <t xml:space="preserve">Material auxiliar para instalaciones de calefacción.</t>
  </si>
  <si>
    <t xml:space="preserve">mt37www010</t>
  </si>
  <si>
    <t xml:space="preserve">Ud</t>
  </si>
  <si>
    <t xml:space="preserve">Material auxiliar para instalaciones de fontanería.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</si>
  <si>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</si>
  <si>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</si>
  <si>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</si>
  <si>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</si>
  <si>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</si>
  <si>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</si>
  <si>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</si>
  <si>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</si>
  <si>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</si>
  <si>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</si>
  <si>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</si>
  <si>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</si>
  <si>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14.610,12€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</si>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</sst>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9.02" customWidth="1"/>
    <col min="5" max="5" width="13.26" customWidth="1"/>
    <col min="6" max="6" width="12.58" customWidth="1"/>
    <col min="7" max="7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87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08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10349</v>
      </c>
      <c r="G10" s="12">
        <f ca="1">ROUND(INDIRECT(ADDRESS(ROW()+(0), COLUMN()+(-2), 1))*INDIRECT(ADDRESS(ROW()+(0), COLUMN()+(-1), 1)), 2)</f>
        <v>10349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1</v>
      </c>
      <c r="F11" s="12">
        <v>4553</v>
      </c>
      <c r="G11" s="12">
        <f ca="1">ROUND(INDIRECT(ADDRESS(ROW()+(0), COLUMN()+(-2), 1))*INDIRECT(ADDRESS(ROW()+(0), COLUMN()+(-1), 1)), 2)</f>
        <v>4553</v>
      </c>
    </row>
    <row r="12" spans="1:7" ht="34.50" thickBot="1" customHeight="1">
      <c r="A12" s="1" t="s">
        <v>18</v>
      </c>
      <c r="B12" s="1"/>
      <c r="C12" s="10" t="s">
        <v>19</v>
      </c>
      <c r="D12" s="1" t="s">
        <v>20</v>
      </c>
      <c r="E12" s="11">
        <v>1</v>
      </c>
      <c r="F12" s="12">
        <v>15</v>
      </c>
      <c r="G12" s="12">
        <f ca="1">ROUND(INDIRECT(ADDRESS(ROW()+(0), COLUMN()+(-2), 1))*INDIRECT(ADDRESS(ROW()+(0), COLUMN()+(-1), 1)), 2)</f>
        <v>15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1">
        <v>1</v>
      </c>
      <c r="F13" s="12">
        <v>1.68</v>
      </c>
      <c r="G13" s="12">
        <f ca="1">ROUND(INDIRECT(ADDRESS(ROW()+(0), COLUMN()+(-2), 1))*INDIRECT(ADDRESS(ROW()+(0), COLUMN()+(-1), 1)), 2)</f>
        <v>1.68</v>
      </c>
    </row>
    <row r="14" spans="1:7" ht="13.50" thickBot="1" customHeight="1">
      <c r="A14" s="1" t="s">
        <v>24</v>
      </c>
      <c r="B14" s="1"/>
      <c r="C14" s="10" t="s">
        <v>25</v>
      </c>
      <c r="D14" s="1" t="s">
        <v>26</v>
      </c>
      <c r="E14" s="13">
        <v>1</v>
      </c>
      <c r="F14" s="14">
        <v>1.4</v>
      </c>
      <c r="G14" s="14">
        <f ca="1">ROUND(INDIRECT(ADDRESS(ROW()+(0), COLUMN()+(-2), 1))*INDIRECT(ADDRESS(ROW()+(0), COLUMN()+(-1), 1)), 2)</f>
        <v>1.4</v>
      </c>
    </row>
    <row r="15" spans="1:7" ht="13.50" thickBot="1" customHeight="1">
      <c r="A15" s="15"/>
      <c r="B15" s="15"/>
      <c r="C15" s="15"/>
      <c r="D15" s="15"/>
      <c r="E15" s="9" t="s">
        <v>27</v>
      </c>
      <c r="F15" s="9"/>
      <c r="G15" s="1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14920.1</v>
      </c>
    </row>
    <row r="16" spans="1:7" ht="13.50" thickBot="1" customHeight="1">
      <c r="A16" s="15">
        <v>2</v>
      </c>
      <c r="B16" s="15"/>
      <c r="C16" s="15"/>
      <c r="D16" s="18" t="s">
        <v>28</v>
      </c>
      <c r="E16" s="18"/>
      <c r="F16" s="15"/>
      <c r="G16" s="15"/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1">
        <v>4</v>
      </c>
      <c r="F17" s="12">
        <v>20.48</v>
      </c>
      <c r="G17" s="12">
        <f ca="1">ROUND(INDIRECT(ADDRESS(ROW()+(0), COLUMN()+(-2), 1))*INDIRECT(ADDRESS(ROW()+(0), COLUMN()+(-1), 1)), 2)</f>
        <v>81.92</v>
      </c>
    </row>
    <row r="18" spans="1:7" ht="13.50" thickBot="1" customHeight="1">
      <c r="A18" s="1" t="s">
        <v>32</v>
      </c>
      <c r="B18" s="1"/>
      <c r="C18" s="10" t="s">
        <v>33</v>
      </c>
      <c r="D18" s="1" t="s">
        <v>34</v>
      </c>
      <c r="E18" s="13">
        <v>4</v>
      </c>
      <c r="F18" s="14">
        <v>18.88</v>
      </c>
      <c r="G18" s="14">
        <f ca="1">ROUND(INDIRECT(ADDRESS(ROW()+(0), COLUMN()+(-2), 1))*INDIRECT(ADDRESS(ROW()+(0), COLUMN()+(-1), 1)), 2)</f>
        <v>75.52</v>
      </c>
    </row>
    <row r="19" spans="1:7" ht="13.50" thickBot="1" customHeight="1">
      <c r="A19" s="15"/>
      <c r="B19" s="15"/>
      <c r="C19" s="15"/>
      <c r="D19" s="15"/>
      <c r="E19" s="9" t="s">
        <v>35</v>
      </c>
      <c r="F19" s="9"/>
      <c r="G19" s="17">
        <f ca="1">ROUND(SUM(INDIRECT(ADDRESS(ROW()+(-1), COLUMN()+(0), 1)),INDIRECT(ADDRESS(ROW()+(-2), COLUMN()+(0), 1))), 2)</f>
        <v>157.44</v>
      </c>
    </row>
    <row r="20" spans="1:7" ht="13.50" thickBot="1" customHeight="1">
      <c r="A20" s="15">
        <v>3</v>
      </c>
      <c r="B20" s="15"/>
      <c r="C20" s="15"/>
      <c r="D20" s="18" t="s">
        <v>36</v>
      </c>
      <c r="E20" s="18"/>
      <c r="F20" s="15"/>
      <c r="G20" s="15"/>
    </row>
    <row r="21" spans="1:7" ht="13.50" thickBot="1" customHeight="1">
      <c r="A21" s="19"/>
      <c r="B21" s="19"/>
      <c r="C21" s="20" t="s">
        <v>37</v>
      </c>
      <c r="D21" s="19" t="s">
        <v>38</v>
      </c>
      <c r="E21" s="13">
        <v>2</v>
      </c>
      <c r="F21" s="14">
        <f ca="1">ROUND(SUM(INDIRECT(ADDRESS(ROW()+(-2), COLUMN()+(1), 1)),INDIRECT(ADDRESS(ROW()+(-6), COLUMN()+(1), 1))), 2)</f>
        <v>15077.5</v>
      </c>
      <c r="G21" s="14">
        <f ca="1">ROUND(INDIRECT(ADDRESS(ROW()+(0), COLUMN()+(-2), 1))*INDIRECT(ADDRESS(ROW()+(0), COLUMN()+(-1), 1))/100, 2)</f>
        <v>301.55</v>
      </c>
    </row>
    <row r="22" spans="1:7" ht="13.50" thickBot="1" customHeight="1">
      <c r="A22" s="21" t="s">
        <v>39</v>
      </c>
      <c r="B22" s="21"/>
      <c r="C22" s="22"/>
      <c r="D22" s="23"/>
      <c r="E22" s="24" t="s">
        <v>40</v>
      </c>
      <c r="F22" s="25"/>
      <c r="G22" s="26">
        <f ca="1">ROUND(SUM(INDIRECT(ADDRESS(ROW()+(-1), COLUMN()+(0), 1)),INDIRECT(ADDRESS(ROW()+(-3), COLUMN()+(0), 1)),INDIRECT(ADDRESS(ROW()+(-7), COLUMN()+(0), 1))), 2)</f>
        <v>15379.1</v>
      </c>
    </row>
  </sheetData>
  <mergeCells count="24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A15:B15"/>
    <mergeCell ref="E15:F15"/>
    <mergeCell ref="A16:B16"/>
    <mergeCell ref="D16:E16"/>
    <mergeCell ref="A17:B17"/>
    <mergeCell ref="A18:B18"/>
    <mergeCell ref="A19:B19"/>
    <mergeCell ref="E19:F19"/>
    <mergeCell ref="A20:B20"/>
    <mergeCell ref="D20:E20"/>
    <mergeCell ref="A21:B21"/>
    <mergeCell ref="A22:D22"/>
    <mergeCell ref="E22:F22"/>
  </mergeCells>
  <pageMargins left="0.147638" right="0.147638" top="0.206693" bottom="0.206693" header="0.0" footer="0.0"/>
  <pageSetup paperSize="9" orientation="portrait"/>
  <rowBreaks count="0" manualBreakCount="0">
    </rowBreaks>
</worksheet>
</file>