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<sst xmlns="http://schemas.openxmlformats.org/spreadsheetml/2006/main" count="62" uniqueCount="62">
  <si>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</si>
  <si>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ICE130</t>
  </si>
  <si>
    <t xml:space="preserve">m²</t>
  </si>
  <si>
    <t xml:space="preserve">Sistema de calefacción y refrigeración por suelo radiante de baja altura, con capa de mortero.</t>
  </si>
  <si>
    <r>
      <rPr>
        <sz val="8.25"/>
        <color rgb="FF000000"/>
        <rFont val="Arial"/>
        <family val="2"/>
      </rPr>
      <t xml:space="preserve">Sistema de calefacción por suelo radiante de baja altura, compuesto por, banda de espuma de polietileno (PE), de 60x8 mm, panel portatubos de poliestireno, válido para tubo de 9,9 mm de diámetro, con lámina autoadhesiva, de 1120x720 mm y 12 mm de altura total, tubo de polietileno reticulado (PE-Xa) con barrera de oxígeno, de 9,9 mm de diámetro exterior y 1,1 mm de espesor y mortero autonivelante, CA - C20 - F4 según UNE-EN 13813, de 15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</si>
  <si>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</si>
  <si>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</si>
  <si>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</si>
  <si>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</si>
  <si>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</si>
  <si>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</si>
  <si>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</si>
  <si>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mt17epu026a</t>
  </si>
  <si>
    <t xml:space="preserve">m</t>
  </si>
  <si>
    <t xml:space="preserve">Banda de espuma de polietileno (PE), de 60x8 mm.</t>
  </si>
  <si>
    <t xml:space="preserve">mt17epu015a</t>
  </si>
  <si>
    <t xml:space="preserve">m²</t>
  </si>
  <si>
    <t xml:space="preserve">Panel portatubos de poliestireno, válido para tubo de 9,9 mm de diámetro, con lámina autoadhesiva, de 1120x720 mm y 12 mm de altura total, paso del tubo múltiplo de 5 cm.</t>
  </si>
  <si>
    <t xml:space="preserve">mt37tpu017a</t>
  </si>
  <si>
    <t xml:space="preserve">m</t>
  </si>
  <si>
    <t xml:space="preserve">Tubo de polietileno reticulado (PE-Xa) con barrera de oxígeno, de 9,9 mm de diámetro exterior y 1,1 mm de espesor, según UNE-EN ISO 15875-2.</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</si>
  <si>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</si>
  <si>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</si>
  <si>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</si>
  <si>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</si>
  <si>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</si>
  <si>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</si>
  <si>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</si>
  <si>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</si>
  <si>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</si>
  <si>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</si>
  <si>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</si>
  <si>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</si>
  <si>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</si>
  <si>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</si>
  <si>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</si>
  <si>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</si>
  <si>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</si>
  <si>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</si>
  <si>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</si>
  <si>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</si>
  <si>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</si>
  <si>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</si>
  <si>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</si>
  <si>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</si>
  <si>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</si>
  <si>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</si>
  <si>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</si>
  <si>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</si>
  <si>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</si>
  <si>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5,68€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</si>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</sst>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0.55"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1">
        <v>0.6</v>
      </c>
      <c r="G10" s="11"/>
      <c r="H10" s="11"/>
      <c r="I10" s="12">
        <v>2.2</v>
      </c>
      <c r="J10" s="12">
        <f ca="1">ROUND(INDIRECT(ADDRESS(ROW()+(0), COLUMN()+(-4), 1))*INDIRECT(ADDRESS(ROW()+(0), COLUMN()+(-1), 1)), 2)</f>
        <v>1.32</v>
      </c>
    </row>
    <row r="11" spans="1:10" ht="34.50" thickBot="1" customHeight="1">
      <c r="A11" s="1" t="s">
        <v>15</v>
      </c>
      <c r="B11" s="1"/>
      <c r="C11" s="10" t="s">
        <v>16</v>
      </c>
      <c r="D11" s="10"/>
      <c r="E11" s="1" t="s">
        <v>17</v>
      </c>
      <c r="F11" s="11">
        <v>1</v>
      </c>
      <c r="G11" s="11"/>
      <c r="H11" s="11"/>
      <c r="I11" s="12">
        <v>43.43</v>
      </c>
      <c r="J11" s="12">
        <f ca="1">ROUND(INDIRECT(ADDRESS(ROW()+(0), COLUMN()+(-4), 1))*INDIRECT(ADDRESS(ROW()+(0), COLUMN()+(-1), 1)), 2)</f>
        <v>43.43</v>
      </c>
    </row>
    <row r="12" spans="1:10" ht="24.00" thickBot="1" customHeight="1">
      <c r="A12" s="1" t="s">
        <v>18</v>
      </c>
      <c r="B12" s="1"/>
      <c r="C12" s="10" t="s">
        <v>19</v>
      </c>
      <c r="D12" s="10"/>
      <c r="E12" s="1" t="s">
        <v>20</v>
      </c>
      <c r="F12" s="11">
        <v>10</v>
      </c>
      <c r="G12" s="11"/>
      <c r="H12" s="11"/>
      <c r="I12" s="12">
        <v>3.06</v>
      </c>
      <c r="J12" s="12">
        <f ca="1">ROUND(INDIRECT(ADDRESS(ROW()+(0), COLUMN()+(-4), 1))*INDIRECT(ADDRESS(ROW()+(0), COLUMN()+(-1), 1)), 2)</f>
        <v>30.6</v>
      </c>
    </row>
    <row r="13" spans="1:10" ht="24.00" thickBot="1" customHeight="1">
      <c r="A13" s="1" t="s">
        <v>21</v>
      </c>
      <c r="B13" s="1"/>
      <c r="C13" s="10" t="s">
        <v>22</v>
      </c>
      <c r="D13" s="10"/>
      <c r="E13" s="1" t="s">
        <v>23</v>
      </c>
      <c r="F13" s="11">
        <v>0.015</v>
      </c>
      <c r="G13" s="11"/>
      <c r="H13" s="11"/>
      <c r="I13" s="12">
        <v>259.96</v>
      </c>
      <c r="J13" s="12">
        <f ca="1">ROUND(INDIRECT(ADDRESS(ROW()+(0), COLUMN()+(-4), 1))*INDIRECT(ADDRESS(ROW()+(0), COLUMN()+(-1), 1)), 2)</f>
        <v>3.9</v>
      </c>
    </row>
    <row r="14" spans="1:10" ht="13.50" thickBot="1" customHeight="1">
      <c r="A14" s="1" t="s">
        <v>24</v>
      </c>
      <c r="B14" s="1"/>
      <c r="C14" s="10" t="s">
        <v>25</v>
      </c>
      <c r="D14" s="10"/>
      <c r="E14" s="1" t="s">
        <v>26</v>
      </c>
      <c r="F14" s="13">
        <v>0.004</v>
      </c>
      <c r="G14" s="13"/>
      <c r="H14" s="13"/>
      <c r="I14" s="14">
        <v>1.5</v>
      </c>
      <c r="J14" s="14">
        <f ca="1">ROUND(INDIRECT(ADDRESS(ROW()+(0), COLUMN()+(-4), 1))*INDIRECT(ADDRESS(ROW()+(0), COLUMN()+(-1), 1)), 2)</f>
        <v>0.01</v>
      </c>
    </row>
    <row r="15" spans="1:10" ht="13.50" thickBot="1" customHeight="1">
      <c r="A15" s="15"/>
      <c r="B15" s="15"/>
      <c r="C15" s="15"/>
      <c r="D15" s="15"/>
      <c r="E15" s="15"/>
      <c r="F15" s="9" t="s">
        <v>27</v>
      </c>
      <c r="G15" s="9"/>
      <c r="H15" s="9"/>
      <c r="I15" s="9"/>
      <c r="J15" s="17">
        <f ca="1">ROUND(SUM(INDIRECT(ADDRESS(ROW()+(-1), COLUMN()+(0), 1)),INDIRECT(ADDRESS(ROW()+(-2), COLUMN()+(0), 1)),INDIRECT(ADDRESS(ROW()+(-3), COLUMN()+(0), 1)),INDIRECT(ADDRESS(ROW()+(-4), COLUMN()+(0), 1)),INDIRECT(ADDRESS(ROW()+(-5), COLUMN()+(0), 1))), 2)</f>
        <v>79.26</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3">
        <v>0.05</v>
      </c>
      <c r="G17" s="13"/>
      <c r="H17" s="13"/>
      <c r="I17" s="14">
        <v>10.91</v>
      </c>
      <c r="J17" s="14">
        <f ca="1">ROUND(INDIRECT(ADDRESS(ROW()+(0), COLUMN()+(-4), 1))*INDIRECT(ADDRESS(ROW()+(0), COLUMN()+(-1), 1)), 2)</f>
        <v>0.55</v>
      </c>
    </row>
    <row r="18" spans="1:10" ht="13.50" thickBot="1" customHeight="1">
      <c r="A18" s="15"/>
      <c r="B18" s="15"/>
      <c r="C18" s="15"/>
      <c r="D18" s="15"/>
      <c r="E18" s="15"/>
      <c r="F18" s="9" t="s">
        <v>32</v>
      </c>
      <c r="G18" s="9"/>
      <c r="H18" s="9"/>
      <c r="I18" s="9"/>
      <c r="J18" s="17">
        <f ca="1">ROUND(SUM(INDIRECT(ADDRESS(ROW()+(-1), COLUMN()+(0), 1))), 2)</f>
        <v>0.55</v>
      </c>
    </row>
    <row r="19" spans="1:10" ht="13.50" thickBot="1" customHeight="1">
      <c r="A19" s="15">
        <v>3</v>
      </c>
      <c r="B19" s="15"/>
      <c r="C19" s="15"/>
      <c r="D19" s="15"/>
      <c r="E19" s="18" t="s">
        <v>33</v>
      </c>
      <c r="F19" s="18"/>
      <c r="G19" s="18"/>
      <c r="H19" s="18"/>
      <c r="I19" s="15"/>
      <c r="J19" s="15"/>
    </row>
    <row r="20" spans="1:10" ht="13.50" thickBot="1" customHeight="1">
      <c r="A20" s="1" t="s">
        <v>34</v>
      </c>
      <c r="B20" s="1"/>
      <c r="C20" s="10" t="s">
        <v>35</v>
      </c>
      <c r="D20" s="10"/>
      <c r="E20" s="1" t="s">
        <v>36</v>
      </c>
      <c r="F20" s="11">
        <v>0.67</v>
      </c>
      <c r="G20" s="11"/>
      <c r="H20" s="11"/>
      <c r="I20" s="12">
        <v>22.74</v>
      </c>
      <c r="J20" s="12">
        <f ca="1">ROUND(INDIRECT(ADDRESS(ROW()+(0), COLUMN()+(-4), 1))*INDIRECT(ADDRESS(ROW()+(0), COLUMN()+(-1), 1)), 2)</f>
        <v>15.24</v>
      </c>
    </row>
    <row r="21" spans="1:10" ht="13.50" thickBot="1" customHeight="1">
      <c r="A21" s="1" t="s">
        <v>37</v>
      </c>
      <c r="B21" s="1"/>
      <c r="C21" s="10" t="s">
        <v>38</v>
      </c>
      <c r="D21" s="10"/>
      <c r="E21" s="1" t="s">
        <v>39</v>
      </c>
      <c r="F21" s="11">
        <v>0.67</v>
      </c>
      <c r="G21" s="11"/>
      <c r="H21" s="11"/>
      <c r="I21" s="12">
        <v>20.98</v>
      </c>
      <c r="J21" s="12">
        <f ca="1">ROUND(INDIRECT(ADDRESS(ROW()+(0), COLUMN()+(-4), 1))*INDIRECT(ADDRESS(ROW()+(0), COLUMN()+(-1), 1)), 2)</f>
        <v>14.06</v>
      </c>
    </row>
    <row r="22" spans="1:10" ht="13.50" thickBot="1" customHeight="1">
      <c r="A22" s="1" t="s">
        <v>40</v>
      </c>
      <c r="B22" s="1"/>
      <c r="C22" s="10" t="s">
        <v>41</v>
      </c>
      <c r="D22" s="10"/>
      <c r="E22" s="1" t="s">
        <v>42</v>
      </c>
      <c r="F22" s="11">
        <v>0.05</v>
      </c>
      <c r="G22" s="11"/>
      <c r="H22" s="11"/>
      <c r="I22" s="12">
        <v>22.13</v>
      </c>
      <c r="J22" s="12">
        <f ca="1">ROUND(INDIRECT(ADDRESS(ROW()+(0), COLUMN()+(-4), 1))*INDIRECT(ADDRESS(ROW()+(0), COLUMN()+(-1), 1)), 2)</f>
        <v>1.11</v>
      </c>
    </row>
    <row r="23" spans="1:10" ht="13.50" thickBot="1" customHeight="1">
      <c r="A23" s="1" t="s">
        <v>43</v>
      </c>
      <c r="B23" s="1"/>
      <c r="C23" s="10" t="s">
        <v>44</v>
      </c>
      <c r="D23" s="10"/>
      <c r="E23" s="1" t="s">
        <v>45</v>
      </c>
      <c r="F23" s="13">
        <v>0.05</v>
      </c>
      <c r="G23" s="13"/>
      <c r="H23" s="13"/>
      <c r="I23" s="14">
        <v>21.02</v>
      </c>
      <c r="J23" s="14">
        <f ca="1">ROUND(INDIRECT(ADDRESS(ROW()+(0), COLUMN()+(-4), 1))*INDIRECT(ADDRESS(ROW()+(0), COLUMN()+(-1), 1)), 2)</f>
        <v>1.05</v>
      </c>
    </row>
    <row r="24" spans="1:10" ht="13.50" thickBot="1" customHeight="1">
      <c r="A24" s="15"/>
      <c r="B24" s="15"/>
      <c r="C24" s="15"/>
      <c r="D24" s="15"/>
      <c r="E24" s="15"/>
      <c r="F24" s="9" t="s">
        <v>46</v>
      </c>
      <c r="G24" s="9"/>
      <c r="H24" s="9"/>
      <c r="I24" s="9"/>
      <c r="J24" s="17">
        <f ca="1">ROUND(SUM(INDIRECT(ADDRESS(ROW()+(-1), COLUMN()+(0), 1)),INDIRECT(ADDRESS(ROW()+(-2), COLUMN()+(0), 1)),INDIRECT(ADDRESS(ROW()+(-3), COLUMN()+(0), 1)),INDIRECT(ADDRESS(ROW()+(-4), COLUMN()+(0), 1))), 2)</f>
        <v>31.46</v>
      </c>
    </row>
    <row r="25" spans="1:10" ht="13.50" thickBot="1" customHeight="1">
      <c r="A25" s="15">
        <v>4</v>
      </c>
      <c r="B25" s="15"/>
      <c r="C25" s="15"/>
      <c r="D25" s="15"/>
      <c r="E25" s="18" t="s">
        <v>47</v>
      </c>
      <c r="F25" s="18"/>
      <c r="G25" s="18"/>
      <c r="H25" s="18"/>
      <c r="I25" s="15"/>
      <c r="J25" s="15"/>
    </row>
    <row r="26" spans="1:10" ht="13.50" thickBot="1" customHeight="1">
      <c r="A26" s="19"/>
      <c r="B26" s="19"/>
      <c r="C26" s="20" t="s">
        <v>48</v>
      </c>
      <c r="D26" s="20"/>
      <c r="E26" s="19" t="s">
        <v>49</v>
      </c>
      <c r="F26" s="13">
        <v>2</v>
      </c>
      <c r="G26" s="13"/>
      <c r="H26" s="13"/>
      <c r="I26" s="14">
        <f ca="1">ROUND(SUM(INDIRECT(ADDRESS(ROW()+(-2), COLUMN()+(1), 1)),INDIRECT(ADDRESS(ROW()+(-8), COLUMN()+(1), 1)),INDIRECT(ADDRESS(ROW()+(-11), COLUMN()+(1), 1))), 2)</f>
        <v>111.27</v>
      </c>
      <c r="J26" s="14">
        <f ca="1">ROUND(INDIRECT(ADDRESS(ROW()+(0), COLUMN()+(-4), 1))*INDIRECT(ADDRESS(ROW()+(0), COLUMN()+(-1), 1))/100, 2)</f>
        <v>2.23</v>
      </c>
    </row>
    <row r="27" spans="1:10" ht="13.50" thickBot="1" customHeight="1">
      <c r="A27" s="21" t="s">
        <v>50</v>
      </c>
      <c r="B27" s="21"/>
      <c r="C27" s="22"/>
      <c r="D27" s="22"/>
      <c r="E27" s="23"/>
      <c r="F27" s="24" t="s">
        <v>51</v>
      </c>
      <c r="G27" s="24"/>
      <c r="H27" s="24"/>
      <c r="I27" s="25"/>
      <c r="J27" s="26">
        <f ca="1">ROUND(SUM(INDIRECT(ADDRESS(ROW()+(-1), COLUMN()+(0), 1)),INDIRECT(ADDRESS(ROW()+(-3), COLUMN()+(0), 1)),INDIRECT(ADDRESS(ROW()+(-9), COLUMN()+(0), 1)),INDIRECT(ADDRESS(ROW()+(-12), COLUMN()+(0), 1))), 2)</f>
        <v>113.5</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182003</v>
      </c>
      <c r="H31" s="29">
        <v>182004</v>
      </c>
      <c r="I31" s="29"/>
      <c r="J31" s="29" t="s">
        <v>57</v>
      </c>
    </row>
    <row r="32" spans="1:10" ht="13.50" thickBot="1" customHeight="1">
      <c r="A32" s="30" t="s">
        <v>58</v>
      </c>
      <c r="B32" s="30"/>
      <c r="C32" s="30"/>
      <c r="D32" s="30"/>
      <c r="E32" s="30"/>
      <c r="F32" s="30"/>
      <c r="G32" s="31"/>
      <c r="H32" s="31"/>
      <c r="I32" s="31"/>
      <c r="J32" s="31"/>
    </row>
    <row r="35" spans="1:1" ht="33.75" thickBot="1" customHeight="1">
      <c r="A35" s="1" t="s">
        <v>59</v>
      </c>
      <c r="B35" s="1"/>
      <c r="C35" s="1"/>
      <c r="D35" s="1"/>
      <c r="E35" s="1"/>
      <c r="F35" s="1"/>
      <c r="G35" s="1"/>
      <c r="H35" s="1"/>
      <c r="I35" s="1"/>
      <c r="J35" s="1"/>
    </row>
    <row r="36" spans="1:1" ht="33.75" thickBot="1" customHeight="1">
      <c r="A36" s="1" t="s">
        <v>60</v>
      </c>
      <c r="B36" s="1"/>
      <c r="C36" s="1"/>
      <c r="D36" s="1"/>
      <c r="E36" s="1"/>
      <c r="F36" s="1"/>
      <c r="G36" s="1"/>
      <c r="H36" s="1"/>
      <c r="I36" s="1"/>
      <c r="J36" s="1"/>
    </row>
    <row r="37" spans="1:1" ht="33.75" thickBot="1" customHeight="1">
      <c r="A37" s="1" t="s">
        <v>61</v>
      </c>
      <c r="B37" s="1"/>
      <c r="C37" s="1"/>
      <c r="D37" s="1"/>
      <c r="E37" s="1"/>
      <c r="F37" s="1"/>
      <c r="G37" s="1"/>
      <c r="H37" s="1"/>
      <c r="I37" s="1"/>
      <c r="J37" s="1"/>
    </row>
  </sheetData>
  <mergeCells count="73">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H21"/>
    <mergeCell ref="A22:B22"/>
    <mergeCell ref="C22:D22"/>
    <mergeCell ref="F22:H22"/>
    <mergeCell ref="A23:B23"/>
    <mergeCell ref="C23:D23"/>
    <mergeCell ref="F23:H23"/>
    <mergeCell ref="A24:B24"/>
    <mergeCell ref="C24:D24"/>
    <mergeCell ref="F24:I24"/>
    <mergeCell ref="A25:B25"/>
    <mergeCell ref="C25:D25"/>
    <mergeCell ref="E25:H25"/>
    <mergeCell ref="A26:B26"/>
    <mergeCell ref="C26:D26"/>
    <mergeCell ref="F26:H26"/>
    <mergeCell ref="A27:E27"/>
    <mergeCell ref="F27:I27"/>
    <mergeCell ref="A30:F30"/>
    <mergeCell ref="H30:I30"/>
    <mergeCell ref="A31:F31"/>
    <mergeCell ref="G31:G32"/>
    <mergeCell ref="H31:I32"/>
    <mergeCell ref="J31:J32"/>
    <mergeCell ref="A32:F32"/>
    <mergeCell ref="A35:J35"/>
    <mergeCell ref="A36:J36"/>
    <mergeCell ref="A37:J37"/>
  </mergeCells>
  <pageMargins left="0.147638" right="0.147638" top="0.206693" bottom="0.206693" header="0.0" footer="0.0"/>
  <pageSetup paperSize="9" orientation="portrait"/>
  <rowBreaks count="0" manualBreakCount="0">
    </rowBreaks>
</worksheet>
</file>