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<sst xmlns="http://schemas.openxmlformats.org/spreadsheetml/2006/main" count="65" uniqueCount="65">
  <si>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</si>
  <si>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ICE114</t>
  </si>
  <si>
    <t xml:space="preserve">m²</t>
  </si>
  <si>
    <t xml:space="preserve">Sistema de calefacción y refrigeración por suelo radiante, con capa de mortero, "SAUNIER DUVAL".</t>
  </si>
  <si>
    <r>
      <rPr>
        <sz val="8.25"/>
        <color rgb="FF000000"/>
        <rFont val="Arial"/>
        <family val="2"/>
      </rPr>
      <t xml:space="preserve">Sistema de calefacción por suelo radiante "SAUNIER DUVAL", formado por, banda de espuma de polietileno con babero plástico, panel de tetones de poliestireno expandido con lámina superficial termoconformada, de 10 mm de espesor, 32 mm de altura total, tubo de polietileno reticulado/barrera de oxígeno/polietileno reticulado (PE-Xa/EVOH/PE-Xa) de 16 mm de diámetro exterior y 1,8 mm de espesor, con grapas especiales para sujeción de tubería y mortero autonivelante, "SAUNIER DUVAL", CA - C20 - F4 según UNE-EN 13813, de 50 mm de espesor.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</si>
  <si>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</si>
  <si>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</si>
  <si>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</si>
  <si>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</si>
  <si>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</si>
  <si>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</si>
  <si>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</si>
  <si>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mt38srs120b</t>
  </si>
  <si>
    <t xml:space="preserve">m</t>
  </si>
  <si>
    <t xml:space="preserve">Banda de espuma de polietileno con babero plástico, "SAUNIER DUVAL", de 180x7 mm.</t>
  </si>
  <si>
    <t xml:space="preserve">mt38srs106a</t>
  </si>
  <si>
    <t xml:space="preserve">m²</t>
  </si>
  <si>
    <t xml:space="preserve">Panel de tetones de poliestireno expandido con lámina superficial termoconformada, de 10 mm de espesor, 32 mm de altura total, "SAUNIER DUVAL", de 1400x800 mm, paso del tubo múltiplo de 5 cm, coeficiente de conductividad térmica 0,034 W/(mK).</t>
  </si>
  <si>
    <t xml:space="preserve">mt38srs011c</t>
  </si>
  <si>
    <t xml:space="preserve">m</t>
  </si>
  <si>
    <t xml:space="preserve">Tubo de polietileno reticulado/barrera de oxígeno/polietileno reticulado (PE-Xa/EVOH/PE-Xa) de 16 mm de diámetro exterior y 1,8 mm de espesor, "SAUNIER DUVAL", suministrado en rollos de 200 m de longitud.</t>
  </si>
  <si>
    <t xml:space="preserve">mt38srs104</t>
  </si>
  <si>
    <t xml:space="preserve">Ud</t>
  </si>
  <si>
    <t xml:space="preserve">Grapa para sujeción de tubería sobre panel aislante en rollo, "SAUNIER DUVAL".</t>
  </si>
  <si>
    <t xml:space="preserve">mt09mal020a</t>
  </si>
  <si>
    <t xml:space="preserve">m³</t>
  </si>
  <si>
    <t xml:space="preserve">Mortero autonivelante, CA - C20 - F4 según UNE-EN 13813, a base de sulfato cálcico, para espesores de 2,5 a 7,0 cm, usado en nivelación de pavimentos.</t>
  </si>
  <si>
    <t xml:space="preserve">mt08aaa010a</t>
  </si>
  <si>
    <t xml:space="preserve">m³</t>
  </si>
  <si>
    <t xml:space="preserve">Agua.</t>
  </si>
  <si>
    <t xml:space="preserve">Subtotal materiales:</t>
  </si>
  <si>
    <t xml:space="preserve">Equipo y maquinaria</t>
  </si>
  <si>
    <t xml:space="preserve">mq06pym020</t>
  </si>
  <si>
    <t xml:space="preserve">h</t>
  </si>
  <si>
    <t xml:space="preserve">Mezcladora-bombeadora para morteros autonivelantes.</t>
  </si>
  <si>
    <t xml:space="preserve">Subtotal equipo y maquinaria:</t>
  </si>
  <si>
    <t xml:space="preserve">Mano de obra</t>
  </si>
  <si>
    <t xml:space="preserve">mo004</t>
  </si>
  <si>
    <t xml:space="preserve">h</t>
  </si>
  <si>
    <t xml:space="preserve">Oficial 1ª calefactor.</t>
  </si>
  <si>
    <t xml:space="preserve">mo103</t>
  </si>
  <si>
    <t xml:space="preserve">h</t>
  </si>
  <si>
    <t xml:space="preserve">Ayudante calefactor.</t>
  </si>
  <si>
    <t xml:space="preserve">mo031</t>
  </si>
  <si>
    <t xml:space="preserve">h</t>
  </si>
  <si>
    <t xml:space="preserve">Oficial 1ª aplicador de mortero autonivelante.</t>
  </si>
  <si>
    <t xml:space="preserve">mo069</t>
  </si>
  <si>
    <t xml:space="preserve">h</t>
  </si>
  <si>
    <t xml:space="preserve">Ayudante aplicador de mortero autonivelante.</t>
  </si>
  <si>
    <t xml:space="preserve">Subtotal mano de obra:</t>
  </si>
  <si>
    <t xml:space="preserve">Costes directos complementarios</t>
  </si>
  <si>
    <t xml:space="preserve">%</t>
  </si>
  <si>
    <t xml:space="preserve">Costes directos complementarios</t>
  </si>
  <si>
    <t xml:space="preserve">Coste de mantenimiento decenal: 4,05€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</si>
  <si>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</si>
  <si>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</si>
  <si>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</si>
  <si>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</si>
  <si>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</si>
  <si>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13813:2002</t>
  </si>
  <si>
    <t xml:space="preserve">1/3/4</t>
  </si>
  <si>
    <t xml:space="preserve">Mortero para recrecidos y acabados de suelos. Propiedades y requisitos.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</si>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</sst>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0.55" customWidth="1"/>
    <col min="6" max="6" width="1.87" customWidth="1"/>
    <col min="7" max="7" width="12.75"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0.6</v>
      </c>
      <c r="G10" s="11"/>
      <c r="H10" s="11"/>
      <c r="I10" s="12">
        <v>1.12</v>
      </c>
      <c r="J10" s="12">
        <f ca="1">ROUND(INDIRECT(ADDRESS(ROW()+(0), COLUMN()+(-4), 1))*INDIRECT(ADDRESS(ROW()+(0), COLUMN()+(-1), 1)), 2)</f>
        <v>0.67</v>
      </c>
    </row>
    <row r="11" spans="1:10" ht="34.50" thickBot="1" customHeight="1">
      <c r="A11" s="1" t="s">
        <v>15</v>
      </c>
      <c r="B11" s="1"/>
      <c r="C11" s="10" t="s">
        <v>16</v>
      </c>
      <c r="D11" s="10"/>
      <c r="E11" s="1" t="s">
        <v>17</v>
      </c>
      <c r="F11" s="11">
        <v>1</v>
      </c>
      <c r="G11" s="11"/>
      <c r="H11" s="11"/>
      <c r="I11" s="12">
        <v>21.54</v>
      </c>
      <c r="J11" s="12">
        <f ca="1">ROUND(INDIRECT(ADDRESS(ROW()+(0), COLUMN()+(-4), 1))*INDIRECT(ADDRESS(ROW()+(0), COLUMN()+(-1), 1)), 2)</f>
        <v>21.54</v>
      </c>
    </row>
    <row r="12" spans="1:10" ht="34.50" thickBot="1" customHeight="1">
      <c r="A12" s="1" t="s">
        <v>18</v>
      </c>
      <c r="B12" s="1"/>
      <c r="C12" s="10" t="s">
        <v>19</v>
      </c>
      <c r="D12" s="10"/>
      <c r="E12" s="1" t="s">
        <v>20</v>
      </c>
      <c r="F12" s="11">
        <v>6.667</v>
      </c>
      <c r="G12" s="11"/>
      <c r="H12" s="11"/>
      <c r="I12" s="12">
        <v>1.37</v>
      </c>
      <c r="J12" s="12">
        <f ca="1">ROUND(INDIRECT(ADDRESS(ROW()+(0), COLUMN()+(-4), 1))*INDIRECT(ADDRESS(ROW()+(0), COLUMN()+(-1), 1)), 2)</f>
        <v>9.13</v>
      </c>
    </row>
    <row r="13" spans="1:10" ht="13.50" thickBot="1" customHeight="1">
      <c r="A13" s="1" t="s">
        <v>21</v>
      </c>
      <c r="B13" s="1"/>
      <c r="C13" s="10" t="s">
        <v>22</v>
      </c>
      <c r="D13" s="10"/>
      <c r="E13" s="1" t="s">
        <v>23</v>
      </c>
      <c r="F13" s="11">
        <v>13.333</v>
      </c>
      <c r="G13" s="11"/>
      <c r="H13" s="11"/>
      <c r="I13" s="12">
        <v>0.13</v>
      </c>
      <c r="J13" s="12">
        <f ca="1">ROUND(INDIRECT(ADDRESS(ROW()+(0), COLUMN()+(-4), 1))*INDIRECT(ADDRESS(ROW()+(0), COLUMN()+(-1), 1)), 2)</f>
        <v>1.73</v>
      </c>
    </row>
    <row r="14" spans="1:10" ht="24.00" thickBot="1" customHeight="1">
      <c r="A14" s="1" t="s">
        <v>24</v>
      </c>
      <c r="B14" s="1"/>
      <c r="C14" s="10" t="s">
        <v>25</v>
      </c>
      <c r="D14" s="10"/>
      <c r="E14" s="1" t="s">
        <v>26</v>
      </c>
      <c r="F14" s="11">
        <v>0.05</v>
      </c>
      <c r="G14" s="11"/>
      <c r="H14" s="11"/>
      <c r="I14" s="12">
        <v>259.96</v>
      </c>
      <c r="J14" s="12">
        <f ca="1">ROUND(INDIRECT(ADDRESS(ROW()+(0), COLUMN()+(-4), 1))*INDIRECT(ADDRESS(ROW()+(0), COLUMN()+(-1), 1)), 2)</f>
        <v>13</v>
      </c>
    </row>
    <row r="15" spans="1:10" ht="13.50" thickBot="1" customHeight="1">
      <c r="A15" s="1" t="s">
        <v>27</v>
      </c>
      <c r="B15" s="1"/>
      <c r="C15" s="10" t="s">
        <v>28</v>
      </c>
      <c r="D15" s="10"/>
      <c r="E15" s="1" t="s">
        <v>29</v>
      </c>
      <c r="F15" s="13">
        <v>0.004</v>
      </c>
      <c r="G15" s="13"/>
      <c r="H15" s="13"/>
      <c r="I15" s="14">
        <v>1.5</v>
      </c>
      <c r="J15" s="14">
        <f ca="1">ROUND(INDIRECT(ADDRESS(ROW()+(0), COLUMN()+(-4), 1))*INDIRECT(ADDRESS(ROW()+(0), COLUMN()+(-1), 1)), 2)</f>
        <v>0.01</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46.08</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3">
        <v>0.05</v>
      </c>
      <c r="G18" s="13"/>
      <c r="H18" s="13"/>
      <c r="I18" s="14">
        <v>10.91</v>
      </c>
      <c r="J18" s="14">
        <f ca="1">ROUND(INDIRECT(ADDRESS(ROW()+(0), COLUMN()+(-4), 1))*INDIRECT(ADDRESS(ROW()+(0), COLUMN()+(-1), 1)), 2)</f>
        <v>0.55</v>
      </c>
    </row>
    <row r="19" spans="1:10" ht="13.50" thickBot="1" customHeight="1">
      <c r="A19" s="15"/>
      <c r="B19" s="15"/>
      <c r="C19" s="15"/>
      <c r="D19" s="15"/>
      <c r="E19" s="15"/>
      <c r="F19" s="9" t="s">
        <v>35</v>
      </c>
      <c r="G19" s="9"/>
      <c r="H19" s="9"/>
      <c r="I19" s="9"/>
      <c r="J19" s="17">
        <f ca="1">ROUND(SUM(INDIRECT(ADDRESS(ROW()+(-1), COLUMN()+(0), 1))), 2)</f>
        <v>0.55</v>
      </c>
    </row>
    <row r="20" spans="1:10" ht="13.50" thickBot="1" customHeight="1">
      <c r="A20" s="15">
        <v>3</v>
      </c>
      <c r="B20" s="15"/>
      <c r="C20" s="15"/>
      <c r="D20" s="15"/>
      <c r="E20" s="18" t="s">
        <v>36</v>
      </c>
      <c r="F20" s="18"/>
      <c r="G20" s="18"/>
      <c r="H20" s="18"/>
      <c r="I20" s="15"/>
      <c r="J20" s="15"/>
    </row>
    <row r="21" spans="1:10" ht="13.50" thickBot="1" customHeight="1">
      <c r="A21" s="1" t="s">
        <v>37</v>
      </c>
      <c r="B21" s="1"/>
      <c r="C21" s="10" t="s">
        <v>38</v>
      </c>
      <c r="D21" s="10"/>
      <c r="E21" s="1" t="s">
        <v>39</v>
      </c>
      <c r="F21" s="11">
        <v>0.67</v>
      </c>
      <c r="G21" s="11"/>
      <c r="H21" s="11"/>
      <c r="I21" s="12">
        <v>23.74</v>
      </c>
      <c r="J21" s="12">
        <f ca="1">ROUND(INDIRECT(ADDRESS(ROW()+(0), COLUMN()+(-4), 1))*INDIRECT(ADDRESS(ROW()+(0), COLUMN()+(-1), 1)), 2)</f>
        <v>15.91</v>
      </c>
    </row>
    <row r="22" spans="1:10" ht="13.50" thickBot="1" customHeight="1">
      <c r="A22" s="1" t="s">
        <v>40</v>
      </c>
      <c r="B22" s="1"/>
      <c r="C22" s="10" t="s">
        <v>41</v>
      </c>
      <c r="D22" s="10"/>
      <c r="E22" s="1" t="s">
        <v>42</v>
      </c>
      <c r="F22" s="11">
        <v>0.67</v>
      </c>
      <c r="G22" s="11"/>
      <c r="H22" s="11"/>
      <c r="I22" s="12">
        <v>21.9</v>
      </c>
      <c r="J22" s="12">
        <f ca="1">ROUND(INDIRECT(ADDRESS(ROW()+(0), COLUMN()+(-4), 1))*INDIRECT(ADDRESS(ROW()+(0), COLUMN()+(-1), 1)), 2)</f>
        <v>14.67</v>
      </c>
    </row>
    <row r="23" spans="1:10" ht="13.50" thickBot="1" customHeight="1">
      <c r="A23" s="1" t="s">
        <v>43</v>
      </c>
      <c r="B23" s="1"/>
      <c r="C23" s="10" t="s">
        <v>44</v>
      </c>
      <c r="D23" s="10"/>
      <c r="E23" s="1" t="s">
        <v>45</v>
      </c>
      <c r="F23" s="11">
        <v>0.05</v>
      </c>
      <c r="G23" s="11"/>
      <c r="H23" s="11"/>
      <c r="I23" s="12">
        <v>23.1</v>
      </c>
      <c r="J23" s="12">
        <f ca="1">ROUND(INDIRECT(ADDRESS(ROW()+(0), COLUMN()+(-4), 1))*INDIRECT(ADDRESS(ROW()+(0), COLUMN()+(-1), 1)), 2)</f>
        <v>1.16</v>
      </c>
    </row>
    <row r="24" spans="1:10" ht="13.50" thickBot="1" customHeight="1">
      <c r="A24" s="1" t="s">
        <v>46</v>
      </c>
      <c r="B24" s="1"/>
      <c r="C24" s="10" t="s">
        <v>47</v>
      </c>
      <c r="D24" s="10"/>
      <c r="E24" s="1" t="s">
        <v>48</v>
      </c>
      <c r="F24" s="13">
        <v>0.05</v>
      </c>
      <c r="G24" s="13"/>
      <c r="H24" s="13"/>
      <c r="I24" s="14">
        <v>21.94</v>
      </c>
      <c r="J24" s="14">
        <f ca="1">ROUND(INDIRECT(ADDRESS(ROW()+(0), COLUMN()+(-4), 1))*INDIRECT(ADDRESS(ROW()+(0), COLUMN()+(-1), 1)), 2)</f>
        <v>1.1</v>
      </c>
    </row>
    <row r="25" spans="1:10" ht="13.50" thickBot="1" customHeight="1">
      <c r="A25" s="15"/>
      <c r="B25" s="15"/>
      <c r="C25" s="15"/>
      <c r="D25" s="15"/>
      <c r="E25" s="15"/>
      <c r="F25" s="9" t="s">
        <v>49</v>
      </c>
      <c r="G25" s="9"/>
      <c r="H25" s="9"/>
      <c r="I25" s="9"/>
      <c r="J25" s="17">
        <f ca="1">ROUND(SUM(INDIRECT(ADDRESS(ROW()+(-1), COLUMN()+(0), 1)),INDIRECT(ADDRESS(ROW()+(-2), COLUMN()+(0), 1)),INDIRECT(ADDRESS(ROW()+(-3), COLUMN()+(0), 1)),INDIRECT(ADDRESS(ROW()+(-4), COLUMN()+(0), 1))), 2)</f>
        <v>32.84</v>
      </c>
    </row>
    <row r="26" spans="1:10" ht="13.50" thickBot="1" customHeight="1">
      <c r="A26" s="15">
        <v>4</v>
      </c>
      <c r="B26" s="15"/>
      <c r="C26" s="15"/>
      <c r="D26" s="15"/>
      <c r="E26" s="18" t="s">
        <v>50</v>
      </c>
      <c r="F26" s="18"/>
      <c r="G26" s="18"/>
      <c r="H26" s="18"/>
      <c r="I26" s="15"/>
      <c r="J26" s="15"/>
    </row>
    <row r="27" spans="1:10" ht="13.50" thickBot="1" customHeight="1">
      <c r="A27" s="19"/>
      <c r="B27" s="19"/>
      <c r="C27" s="20" t="s">
        <v>51</v>
      </c>
      <c r="D27" s="20"/>
      <c r="E27" s="19" t="s">
        <v>52</v>
      </c>
      <c r="F27" s="13">
        <v>2</v>
      </c>
      <c r="G27" s="13"/>
      <c r="H27" s="13"/>
      <c r="I27" s="14">
        <f ca="1">ROUND(SUM(INDIRECT(ADDRESS(ROW()+(-2), COLUMN()+(1), 1)),INDIRECT(ADDRESS(ROW()+(-8), COLUMN()+(1), 1)),INDIRECT(ADDRESS(ROW()+(-11), COLUMN()+(1), 1))), 2)</f>
        <v>79.47</v>
      </c>
      <c r="J27" s="14">
        <f ca="1">ROUND(INDIRECT(ADDRESS(ROW()+(0), COLUMN()+(-4), 1))*INDIRECT(ADDRESS(ROW()+(0), COLUMN()+(-1), 1))/100, 2)</f>
        <v>1.59</v>
      </c>
    </row>
    <row r="28" spans="1:10" ht="13.50" thickBot="1" customHeight="1">
      <c r="A28" s="21" t="s">
        <v>53</v>
      </c>
      <c r="B28" s="21"/>
      <c r="C28" s="22"/>
      <c r="D28" s="22"/>
      <c r="E28" s="23"/>
      <c r="F28" s="24" t="s">
        <v>54</v>
      </c>
      <c r="G28" s="24"/>
      <c r="H28" s="24"/>
      <c r="I28" s="25"/>
      <c r="J28" s="26">
        <f ca="1">ROUND(SUM(INDIRECT(ADDRESS(ROW()+(-1), COLUMN()+(0), 1)),INDIRECT(ADDRESS(ROW()+(-3), COLUMN()+(0), 1)),INDIRECT(ADDRESS(ROW()+(-9), COLUMN()+(0), 1)),INDIRECT(ADDRESS(ROW()+(-12), COLUMN()+(0), 1))), 2)</f>
        <v>81.06</v>
      </c>
    </row>
    <row r="31" spans="1:10" ht="13.50" thickBot="1" customHeight="1">
      <c r="A31" s="27" t="s">
        <v>55</v>
      </c>
      <c r="B31" s="27"/>
      <c r="C31" s="27"/>
      <c r="D31" s="27"/>
      <c r="E31" s="27"/>
      <c r="F31" s="27"/>
      <c r="G31" s="27" t="s">
        <v>56</v>
      </c>
      <c r="H31" s="27" t="s">
        <v>57</v>
      </c>
      <c r="I31" s="27"/>
      <c r="J31" s="27" t="s">
        <v>58</v>
      </c>
    </row>
    <row r="32" spans="1:10" ht="13.50" thickBot="1" customHeight="1">
      <c r="A32" s="28" t="s">
        <v>59</v>
      </c>
      <c r="B32" s="28"/>
      <c r="C32" s="28"/>
      <c r="D32" s="28"/>
      <c r="E32" s="28"/>
      <c r="F32" s="28"/>
      <c r="G32" s="29">
        <v>182003</v>
      </c>
      <c r="H32" s="29">
        <v>182004</v>
      </c>
      <c r="I32" s="29"/>
      <c r="J32" s="29" t="s">
        <v>60</v>
      </c>
    </row>
    <row r="33" spans="1:10" ht="13.50" thickBot="1" customHeight="1">
      <c r="A33" s="30" t="s">
        <v>61</v>
      </c>
      <c r="B33" s="30"/>
      <c r="C33" s="30"/>
      <c r="D33" s="30"/>
      <c r="E33" s="30"/>
      <c r="F33" s="30"/>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H22"/>
    <mergeCell ref="A23:B23"/>
    <mergeCell ref="C23:D23"/>
    <mergeCell ref="F23:H23"/>
    <mergeCell ref="A24:B24"/>
    <mergeCell ref="C24:D24"/>
    <mergeCell ref="F24:H24"/>
    <mergeCell ref="A25:B25"/>
    <mergeCell ref="C25:D25"/>
    <mergeCell ref="F25:I25"/>
    <mergeCell ref="A26:B26"/>
    <mergeCell ref="C26:D26"/>
    <mergeCell ref="E26:H26"/>
    <mergeCell ref="A27:B27"/>
    <mergeCell ref="C27:D27"/>
    <mergeCell ref="F27:H27"/>
    <mergeCell ref="A28:E28"/>
    <mergeCell ref="F28:I28"/>
    <mergeCell ref="A31:F31"/>
    <mergeCell ref="H31:I31"/>
    <mergeCell ref="A32:F32"/>
    <mergeCell ref="G32:G33"/>
    <mergeCell ref="H32:I33"/>
    <mergeCell ref="J32:J33"/>
    <mergeCell ref="A33:F33"/>
    <mergeCell ref="A36:J36"/>
    <mergeCell ref="A37:J37"/>
    <mergeCell ref="A38:J38"/>
  </mergeCells>
  <pageMargins left="0.147638" right="0.147638" top="0.206693" bottom="0.206693" header="0.0" footer="0.0"/>
  <pageSetup paperSize="9" orientation="portrait"/>
  <rowBreaks count="0" manualBreakCount="0">
    </rowBreaks>
</worksheet>
</file>