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<sst xmlns="http://schemas.openxmlformats.org/spreadsheetml/2006/main" count="74" uniqueCount="74">
  <si>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</si>
  <si>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ICE112</t>
  </si>
  <si>
    <t xml:space="preserve">m²</t>
  </si>
  <si>
    <t xml:space="preserve">Sistema de calefacción y refrigeración por suelo radiante, con capa de mortero, "MAGNUM HEATING".</t>
  </si>
  <si>
    <r>
      <rPr>
        <sz val="8.25"/>
        <color rgb="FF000000"/>
        <rFont val="Arial"/>
        <family val="2"/>
      </rPr>
      <t xml:space="preserve">Sistema de calefacción por suelo radiante, Tacker "MAGNUM HEATING", compuesto por panel de poliestireno expandido, de 20 mm de espesor, con serigrafiado de rejilla con paso de 50 mm para guiado de los tubos, conductividad térmica 0,04 W/(mK) Tacker, tubo de polietileno resistente a la temperatura (PE-RT) con barrera de oxígeno (EVOH), de 16 mm de diámetro exterior y 2 mm de espesor, conductividad térmica 0,4 W/(mK), suministrado en rollos de 90 m de longitud, fijado al panel con grapas de plástico de 40 mm de altura, banda de espuma de polietileno para formación de zócalo perimetral, con faldón de estanqueidad de plástico, de 115x8 mm, perfil autoadhesivo para formación de junta de dilatación, de plástico, con cámara de aire, y mortero confeccionado en obra, con 300 kg/m³ de cemento, dosificación 1:5, de 50 mm de espesor, con aditivo fluidificante para mortero, dosificación 1 litro por m³ de mortero.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</si>
  <si>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</si>
  <si>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</si>
  <si>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</si>
  <si>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</si>
  <si>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</si>
  <si>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</si>
  <si>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</si>
  <si>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mt38mag109a</t>
  </si>
  <si>
    <t xml:space="preserve">Ud</t>
  </si>
  <si>
    <t xml:space="preserve">Rollo de 25 m de banda de espuma de polietileno para formación de zócalo perimetral W90111 "MAGNUM HEATING", con faldón de estanqueidad de plástico, de 115x8 mm.</t>
  </si>
  <si>
    <t xml:space="preserve">mt38mag110a</t>
  </si>
  <si>
    <t xml:space="preserve">Ud</t>
  </si>
  <si>
    <t xml:space="preserve">Paquete de 5 perfiles autoadhesivos para formación de junta de dilatación, de 2 m de longitud W90112 "MAGNUM HEATING", de plástico, con cámara de aire.</t>
  </si>
  <si>
    <t xml:space="preserve">mt17mag013a</t>
  </si>
  <si>
    <t xml:space="preserve">Ud</t>
  </si>
  <si>
    <t xml:space="preserve">Rollo de 10x1 m de panel de poliestireno expandido, de 20 mm de espesor, con serigrafiado de rejilla con paso de 50 mm para guiado de los tubos, conductividad térmica 0,04 W/(mK) Tacker W90103 "MAGNUM HEATING".</t>
  </si>
  <si>
    <t xml:space="preserve">mt37mag100dbi</t>
  </si>
  <si>
    <t xml:space="preserve">m</t>
  </si>
  <si>
    <t xml:space="preserve">Tubo de polietileno resistente a la temperatura (PE-RT) con barrera de oxígeno (EVOH) W16090 "MAGNUM HEATING", de 16 mm de diámetro exterior y 2 mm de espesor, conductividad térmica 0,4 W/(mK), suministrado en rollos de 90 m de longitud.</t>
  </si>
  <si>
    <t xml:space="preserve">mt17mag015a</t>
  </si>
  <si>
    <t xml:space="preserve">Ud</t>
  </si>
  <si>
    <t xml:space="preserve">Paquete de 300 grapas de plástico de 40 mm de altura W90105 "MAGNUM HEATING".</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</si>
  <si>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</si>
  <si>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</si>
  <si>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</si>
  <si>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</si>
  <si>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</si>
  <si>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</si>
  <si>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</si>
  <si>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</si>
  <si>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</si>
  <si>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mt38mag112a</t>
  </si>
  <si>
    <t xml:space="preserve">Ud</t>
  </si>
  <si>
    <t xml:space="preserve">Botella de 1 litro de aditivo fluidificante para mortero 92074 "MAGNUM HEATING", dosificación 1 litro por m³ de mortero.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</si>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</sst>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8.16" customWidth="1"/>
    <col min="4" max="4" width="68.85"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0.024</v>
      </c>
      <c r="F10" s="11"/>
      <c r="G10" s="11"/>
      <c r="H10" s="12">
        <v>20</v>
      </c>
      <c r="I10" s="12">
        <f ca="1">ROUND(INDIRECT(ADDRESS(ROW()+(0), COLUMN()+(-4), 1))*INDIRECT(ADDRESS(ROW()+(0), COLUMN()+(-1), 1)), 2)</f>
        <v>0.48</v>
      </c>
    </row>
    <row r="11" spans="1:9" ht="24.00" thickBot="1" customHeight="1">
      <c r="A11" s="1" t="s">
        <v>15</v>
      </c>
      <c r="B11" s="1"/>
      <c r="C11" s="10" t="s">
        <v>16</v>
      </c>
      <c r="D11" s="1" t="s">
        <v>17</v>
      </c>
      <c r="E11" s="11">
        <v>0.005</v>
      </c>
      <c r="F11" s="11"/>
      <c r="G11" s="11"/>
      <c r="H11" s="12">
        <v>103.5</v>
      </c>
      <c r="I11" s="12">
        <f ca="1">ROUND(INDIRECT(ADDRESS(ROW()+(0), COLUMN()+(-4), 1))*INDIRECT(ADDRESS(ROW()+(0), COLUMN()+(-1), 1)), 2)</f>
        <v>0.52</v>
      </c>
    </row>
    <row r="12" spans="1:9" ht="34.50" thickBot="1" customHeight="1">
      <c r="A12" s="1" t="s">
        <v>18</v>
      </c>
      <c r="B12" s="1"/>
      <c r="C12" s="10" t="s">
        <v>19</v>
      </c>
      <c r="D12" s="1" t="s">
        <v>20</v>
      </c>
      <c r="E12" s="11">
        <v>0.1</v>
      </c>
      <c r="F12" s="11"/>
      <c r="G12" s="11"/>
      <c r="H12" s="12">
        <v>119</v>
      </c>
      <c r="I12" s="12">
        <f ca="1">ROUND(INDIRECT(ADDRESS(ROW()+(0), COLUMN()+(-4), 1))*INDIRECT(ADDRESS(ROW()+(0), COLUMN()+(-1), 1)), 2)</f>
        <v>11.9</v>
      </c>
    </row>
    <row r="13" spans="1:9" ht="45.00" thickBot="1" customHeight="1">
      <c r="A13" s="1" t="s">
        <v>21</v>
      </c>
      <c r="B13" s="1"/>
      <c r="C13" s="10" t="s">
        <v>22</v>
      </c>
      <c r="D13" s="1" t="s">
        <v>23</v>
      </c>
      <c r="E13" s="11">
        <v>6.667</v>
      </c>
      <c r="F13" s="11"/>
      <c r="G13" s="11"/>
      <c r="H13" s="12">
        <v>1.51</v>
      </c>
      <c r="I13" s="12">
        <f ca="1">ROUND(INDIRECT(ADDRESS(ROW()+(0), COLUMN()+(-4), 1))*INDIRECT(ADDRESS(ROW()+(0), COLUMN()+(-1), 1)), 2)</f>
        <v>10.07</v>
      </c>
    </row>
    <row r="14" spans="1:9" ht="24.00" thickBot="1" customHeight="1">
      <c r="A14" s="1" t="s">
        <v>24</v>
      </c>
      <c r="B14" s="1"/>
      <c r="C14" s="10" t="s">
        <v>25</v>
      </c>
      <c r="D14" s="1" t="s">
        <v>26</v>
      </c>
      <c r="E14" s="11">
        <v>0.033</v>
      </c>
      <c r="F14" s="11"/>
      <c r="G14" s="11"/>
      <c r="H14" s="12">
        <v>16.3</v>
      </c>
      <c r="I14" s="12">
        <f ca="1">ROUND(INDIRECT(ADDRESS(ROW()+(0), COLUMN()+(-4), 1))*INDIRECT(ADDRESS(ROW()+(0), COLUMN()+(-1), 1)), 2)</f>
        <v>0.54</v>
      </c>
    </row>
    <row r="15" spans="1:9" ht="13.50" thickBot="1" customHeight="1">
      <c r="A15" s="1" t="s">
        <v>27</v>
      </c>
      <c r="B15" s="1"/>
      <c r="C15" s="10" t="s">
        <v>28</v>
      </c>
      <c r="D15" s="1" t="s">
        <v>29</v>
      </c>
      <c r="E15" s="11">
        <v>0.008</v>
      </c>
      <c r="F15" s="11"/>
      <c r="G15" s="11"/>
      <c r="H15" s="12">
        <v>1.5</v>
      </c>
      <c r="I15" s="12">
        <f ca="1">ROUND(INDIRECT(ADDRESS(ROW()+(0), COLUMN()+(-4), 1))*INDIRECT(ADDRESS(ROW()+(0), COLUMN()+(-1), 1)), 2)</f>
        <v>0.01</v>
      </c>
    </row>
    <row r="16" spans="1:9" ht="13.50" thickBot="1" customHeight="1">
      <c r="A16" s="1" t="s">
        <v>30</v>
      </c>
      <c r="B16" s="1"/>
      <c r="C16" s="10" t="s">
        <v>31</v>
      </c>
      <c r="D16" s="1" t="s">
        <v>32</v>
      </c>
      <c r="E16" s="11">
        <v>0.075</v>
      </c>
      <c r="F16" s="11"/>
      <c r="G16" s="11"/>
      <c r="H16" s="12">
        <v>18</v>
      </c>
      <c r="I16" s="12">
        <f ca="1">ROUND(INDIRECT(ADDRESS(ROW()+(0), COLUMN()+(-4), 1))*INDIRECT(ADDRESS(ROW()+(0), COLUMN()+(-1), 1)), 2)</f>
        <v>1.35</v>
      </c>
    </row>
    <row r="17" spans="1:9" ht="13.50" thickBot="1" customHeight="1">
      <c r="A17" s="1" t="s">
        <v>33</v>
      </c>
      <c r="B17" s="1"/>
      <c r="C17" s="10" t="s">
        <v>34</v>
      </c>
      <c r="D17" s="1" t="s">
        <v>35</v>
      </c>
      <c r="E17" s="11">
        <v>15</v>
      </c>
      <c r="F17" s="11"/>
      <c r="G17" s="11"/>
      <c r="H17" s="12">
        <v>0.1</v>
      </c>
      <c r="I17" s="12">
        <f ca="1">ROUND(INDIRECT(ADDRESS(ROW()+(0), COLUMN()+(-4), 1))*INDIRECT(ADDRESS(ROW()+(0), COLUMN()+(-1), 1)), 2)</f>
        <v>1.5</v>
      </c>
    </row>
    <row r="18" spans="1:9" ht="24.00" thickBot="1" customHeight="1">
      <c r="A18" s="1" t="s">
        <v>36</v>
      </c>
      <c r="B18" s="1"/>
      <c r="C18" s="10" t="s">
        <v>37</v>
      </c>
      <c r="D18" s="1" t="s">
        <v>38</v>
      </c>
      <c r="E18" s="13">
        <v>0.05</v>
      </c>
      <c r="F18" s="13"/>
      <c r="G18" s="13"/>
      <c r="H18" s="14">
        <v>8.5</v>
      </c>
      <c r="I18" s="14">
        <f ca="1">ROUND(INDIRECT(ADDRESS(ROW()+(0), COLUMN()+(-4), 1))*INDIRECT(ADDRESS(ROW()+(0), COLUMN()+(-1), 1)), 2)</f>
        <v>0.43</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3">
        <v>0.03</v>
      </c>
      <c r="F21" s="13"/>
      <c r="G21" s="13"/>
      <c r="H21" s="14">
        <v>3.45</v>
      </c>
      <c r="I21" s="14">
        <f ca="1">ROUND(INDIRECT(ADDRESS(ROW()+(0), COLUMN()+(-4), 1))*INDIRECT(ADDRESS(ROW()+(0), COLUMN()+(-1), 1)), 2)</f>
        <v>0.1</v>
      </c>
    </row>
    <row r="22" spans="1:9" ht="13.50" thickBot="1" customHeight="1">
      <c r="A22" s="15"/>
      <c r="B22" s="15"/>
      <c r="C22" s="15"/>
      <c r="D22" s="15"/>
      <c r="E22" s="9" t="s">
        <v>44</v>
      </c>
      <c r="F22" s="9"/>
      <c r="G22" s="9"/>
      <c r="H22" s="9"/>
      <c r="I22" s="17">
        <f ca="1">ROUND(SUM(INDIRECT(ADDRESS(ROW()+(-1), COLUMN()+(0), 1))), 2)</f>
        <v>0.1</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0.67</v>
      </c>
      <c r="F24" s="11"/>
      <c r="G24" s="11"/>
      <c r="H24" s="12">
        <v>22</v>
      </c>
      <c r="I24" s="12">
        <f ca="1">ROUND(INDIRECT(ADDRESS(ROW()+(0), COLUMN()+(-4), 1))*INDIRECT(ADDRESS(ROW()+(0), COLUMN()+(-1), 1)), 2)</f>
        <v>14.74</v>
      </c>
    </row>
    <row r="25" spans="1:9" ht="13.50" thickBot="1" customHeight="1">
      <c r="A25" s="1" t="s">
        <v>49</v>
      </c>
      <c r="B25" s="1"/>
      <c r="C25" s="10" t="s">
        <v>50</v>
      </c>
      <c r="D25" s="1" t="s">
        <v>51</v>
      </c>
      <c r="E25" s="11">
        <v>0.67</v>
      </c>
      <c r="F25" s="11"/>
      <c r="G25" s="11"/>
      <c r="H25" s="12">
        <v>20.3</v>
      </c>
      <c r="I25" s="12">
        <f ca="1">ROUND(INDIRECT(ADDRESS(ROW()+(0), COLUMN()+(-4), 1))*INDIRECT(ADDRESS(ROW()+(0), COLUMN()+(-1), 1)), 2)</f>
        <v>13.6</v>
      </c>
    </row>
    <row r="26" spans="1:9" ht="13.50" thickBot="1" customHeight="1">
      <c r="A26" s="1" t="s">
        <v>52</v>
      </c>
      <c r="B26" s="1"/>
      <c r="C26" s="10" t="s">
        <v>53</v>
      </c>
      <c r="D26" s="1" t="s">
        <v>54</v>
      </c>
      <c r="E26" s="11">
        <v>0.1</v>
      </c>
      <c r="F26" s="11"/>
      <c r="G26" s="11"/>
      <c r="H26" s="12">
        <v>21.41</v>
      </c>
      <c r="I26" s="12">
        <f ca="1">ROUND(INDIRECT(ADDRESS(ROW()+(0), COLUMN()+(-4), 1))*INDIRECT(ADDRESS(ROW()+(0), COLUMN()+(-1), 1)), 2)</f>
        <v>2.14</v>
      </c>
    </row>
    <row r="27" spans="1:9" ht="13.50" thickBot="1" customHeight="1">
      <c r="A27" s="1" t="s">
        <v>55</v>
      </c>
      <c r="B27" s="1"/>
      <c r="C27" s="10" t="s">
        <v>56</v>
      </c>
      <c r="D27" s="1" t="s">
        <v>57</v>
      </c>
      <c r="E27" s="13">
        <v>0.1</v>
      </c>
      <c r="F27" s="13"/>
      <c r="G27" s="13"/>
      <c r="H27" s="14">
        <v>20.34</v>
      </c>
      <c r="I27" s="14">
        <f ca="1">ROUND(INDIRECT(ADDRESS(ROW()+(0), COLUMN()+(-4), 1))*INDIRECT(ADDRESS(ROW()+(0), COLUMN()+(-1), 1)), 2)</f>
        <v>2.03</v>
      </c>
    </row>
    <row r="28" spans="1:9" ht="13.50" thickBot="1" customHeight="1">
      <c r="A28" s="15"/>
      <c r="B28" s="15"/>
      <c r="C28" s="15"/>
      <c r="D28" s="15"/>
      <c r="E28" s="9" t="s">
        <v>58</v>
      </c>
      <c r="F28" s="9"/>
      <c r="G28" s="9"/>
      <c r="H28" s="9"/>
      <c r="I28" s="17">
        <f ca="1">ROUND(SUM(INDIRECT(ADDRESS(ROW()+(-1), COLUMN()+(0), 1)),INDIRECT(ADDRESS(ROW()+(-2), COLUMN()+(0), 1)),INDIRECT(ADDRESS(ROW()+(-3), COLUMN()+(0), 1)),INDIRECT(ADDRESS(ROW()+(-4), COLUMN()+(0), 1))), 2)</f>
        <v>32.51</v>
      </c>
    </row>
    <row r="29" spans="1:9" ht="13.50" thickBot="1" customHeight="1">
      <c r="A29" s="15">
        <v>4</v>
      </c>
      <c r="B29" s="15"/>
      <c r="C29" s="15"/>
      <c r="D29" s="18" t="s">
        <v>59</v>
      </c>
      <c r="E29" s="18"/>
      <c r="F29" s="18"/>
      <c r="G29" s="18"/>
      <c r="H29" s="15"/>
      <c r="I29" s="15"/>
    </row>
    <row r="30" spans="1:9" ht="13.50" thickBot="1" customHeight="1">
      <c r="A30" s="19"/>
      <c r="B30" s="19"/>
      <c r="C30" s="20" t="s">
        <v>60</v>
      </c>
      <c r="D30" s="19" t="s">
        <v>61</v>
      </c>
      <c r="E30" s="13">
        <v>2</v>
      </c>
      <c r="F30" s="13"/>
      <c r="G30" s="13"/>
      <c r="H30" s="14">
        <f ca="1">ROUND(SUM(INDIRECT(ADDRESS(ROW()+(-2), COLUMN()+(1), 1)),INDIRECT(ADDRESS(ROW()+(-8), COLUMN()+(1), 1)),INDIRECT(ADDRESS(ROW()+(-11), COLUMN()+(1), 1))), 2)</f>
        <v>59.41</v>
      </c>
      <c r="I30" s="14">
        <f ca="1">ROUND(INDIRECT(ADDRESS(ROW()+(0), COLUMN()+(-4), 1))*INDIRECT(ADDRESS(ROW()+(0), COLUMN()+(-1), 1))/100, 2)</f>
        <v>1.19</v>
      </c>
    </row>
    <row r="31" spans="1:9" ht="13.50" thickBot="1" customHeight="1">
      <c r="A31" s="21" t="s">
        <v>62</v>
      </c>
      <c r="B31" s="21"/>
      <c r="C31" s="22"/>
      <c r="D31" s="23"/>
      <c r="E31" s="24" t="s">
        <v>63</v>
      </c>
      <c r="F31" s="24"/>
      <c r="G31" s="24"/>
      <c r="H31" s="25"/>
      <c r="I31" s="26">
        <f ca="1">ROUND(SUM(INDIRECT(ADDRESS(ROW()+(-1), COLUMN()+(0), 1)),INDIRECT(ADDRESS(ROW()+(-3), COLUMN()+(0), 1)),INDIRECT(ADDRESS(ROW()+(-9), COLUMN()+(0), 1)),INDIRECT(ADDRESS(ROW()+(-12), COLUMN()+(0), 1))), 2)</f>
        <v>60.6</v>
      </c>
    </row>
    <row r="34" spans="1:9" ht="13.50" thickBot="1" customHeight="1">
      <c r="A34" s="27" t="s">
        <v>64</v>
      </c>
      <c r="B34" s="27"/>
      <c r="C34" s="27"/>
      <c r="D34" s="27"/>
      <c r="E34" s="27"/>
      <c r="F34" s="27" t="s">
        <v>65</v>
      </c>
      <c r="G34" s="27" t="s">
        <v>66</v>
      </c>
      <c r="H34" s="27"/>
      <c r="I34" s="27" t="s">
        <v>67</v>
      </c>
    </row>
    <row r="35" spans="1:9" ht="13.50" thickBot="1" customHeight="1">
      <c r="A35" s="28" t="s">
        <v>68</v>
      </c>
      <c r="B35" s="28"/>
      <c r="C35" s="28"/>
      <c r="D35" s="28"/>
      <c r="E35" s="28"/>
      <c r="F35" s="29">
        <v>172012</v>
      </c>
      <c r="G35" s="29">
        <v>172013</v>
      </c>
      <c r="H35" s="29"/>
      <c r="I35" s="29" t="s">
        <v>69</v>
      </c>
    </row>
    <row r="36" spans="1:9" ht="13.50" thickBot="1" customHeight="1">
      <c r="A36" s="30" t="s">
        <v>70</v>
      </c>
      <c r="B36" s="30"/>
      <c r="C36" s="30"/>
      <c r="D36" s="30"/>
      <c r="E36" s="30"/>
      <c r="F36" s="31"/>
      <c r="G36" s="31"/>
      <c r="H36" s="31"/>
      <c r="I36" s="31"/>
    </row>
    <row r="39" spans="1:1" ht="33.75" thickBot="1" customHeight="1">
      <c r="A39" s="1" t="s">
        <v>71</v>
      </c>
      <c r="B39" s="1"/>
      <c r="C39" s="1"/>
      <c r="D39" s="1"/>
      <c r="E39" s="1"/>
      <c r="F39" s="1"/>
      <c r="G39" s="1"/>
      <c r="H39" s="1"/>
      <c r="I39" s="1"/>
    </row>
    <row r="40" spans="1:1" ht="33.75" thickBot="1" customHeight="1">
      <c r="A40" s="1" t="s">
        <v>72</v>
      </c>
      <c r="B40" s="1"/>
      <c r="C40" s="1"/>
      <c r="D40" s="1"/>
      <c r="E40" s="1"/>
      <c r="F40" s="1"/>
      <c r="G40" s="1"/>
      <c r="H40" s="1"/>
      <c r="I40" s="1"/>
    </row>
    <row r="41" spans="1:1" ht="33.75" thickBot="1" customHeight="1">
      <c r="A41" s="1" t="s">
        <v>73</v>
      </c>
      <c r="B41" s="1"/>
      <c r="C41" s="1"/>
      <c r="D41" s="1"/>
      <c r="E41" s="1"/>
      <c r="F41" s="1"/>
      <c r="G41" s="1"/>
      <c r="H41" s="1"/>
      <c r="I41"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G26"/>
    <mergeCell ref="A27:B27"/>
    <mergeCell ref="E27:G27"/>
    <mergeCell ref="A28:B28"/>
    <mergeCell ref="E28:H28"/>
    <mergeCell ref="A29:B29"/>
    <mergeCell ref="D29:G29"/>
    <mergeCell ref="A30:B30"/>
    <mergeCell ref="E30:G30"/>
    <mergeCell ref="A31:D31"/>
    <mergeCell ref="E31:H31"/>
    <mergeCell ref="A34:E34"/>
    <mergeCell ref="G34:H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