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<sst xmlns="http://schemas.openxmlformats.org/spreadsheetml/2006/main" count="50" uniqueCount="50">
  <si>
    <t xml:space="preserve"/>
  </si>
  <si>
    <t xml:space="preserve">ICE020</t>
  </si>
  <si>
    <t xml:space="preserve">m²</t>
  </si>
  <si>
    <t xml:space="preserve">Sistema de calefacción y refrigeración por techo radiante, con falso techo registrable.</t>
  </si>
  <si>
    <r>
      <rPr>
        <sz val="8.25"/>
        <color rgb="FF000000"/>
        <rFont val="Arial"/>
        <family val="2"/>
      </rPr>
      <t xml:space="preserve">Sistema de calefacción y refrigeración por techo radiante, compuesto por paneles refrigerantes, de grafito expandido, para falso techo registrable, de 1200x600 mm, con circuitos integrados de tubo de polietileno reticulado (PE-X) con barrera de oxígeno, de 10 mm de diámetro y 1,5 mm de espesor, tubería principal (desde el colector hasta la te de distribución) formada por tubo de polietileno reticulado (PE-Xa) con barrera de oxígeno y capa de protección de polietileno (PE) modificado, de 20 mm de diámetro exterior y 2 mm de espesor y tubería de distribución formada por tubo de polietileno reticulado (PE-Xa) con barrera de oxígeno, de 10 mm de diámetro exterior y 1,8 mm de espesor, suspendido del forjado con perfilería vista. Totalmente montado, conexionado y probado. El precio no incluye la estructura soporte.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</si>
  <si>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</si>
  <si>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</si>
  <si>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</si>
  <si>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</si>
  <si>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</si>
  <si>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</si>
  <si>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</si>
  <si>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mt38etu005a</t>
  </si>
  <si>
    <t xml:space="preserve">Ud</t>
  </si>
  <si>
    <t xml:space="preserve">Panel refrigerante, de grafito expandido, para falso techo registrable, de 1200x600 mm, con circuito integrado de tubo de polietileno reticulado (PE-X) con barrera de oxígeno, de 10 mm de diámetro y 1,5 mm de espesor, con capa de absorción acústica de fibra de vidrio y carcasa metálica blanca, Euroclase C-s2, d0 de reacción al fuego, según UNE-EN 13501-1.</t>
  </si>
  <si>
    <t xml:space="preserve">mt37tpu016a</t>
  </si>
  <si>
    <t xml:space="preserve">m</t>
  </si>
  <si>
    <t xml:space="preserve">Tubo de polietileno reticulado (PE-Xa) con barrera de oxígeno, de 10 mm de diámetro exterior y 1,8 mm de espesor, según UNE-EN ISO 15875-2.</t>
  </si>
  <si>
    <t xml:space="preserve">mt37tpu012g</t>
  </si>
  <si>
    <t xml:space="preserve">m</t>
  </si>
  <si>
    <t xml:space="preserve">Tubo de polietileno reticulado (PE-Xa) con barrera de oxígeno y capa de protección de polietileno (PE) modificado, de 20 mm de diámetro exterior y 2 mm de espesor, según UNE-EN ISO 15875-2.</t>
  </si>
  <si>
    <t xml:space="preserve">mt38etu030a</t>
  </si>
  <si>
    <t xml:space="preserve">Ud</t>
  </si>
  <si>
    <t xml:space="preserve">Racor de 10x10 mm de diámetro, para unión rápida entre paneles de techo refrigerante.</t>
  </si>
  <si>
    <t xml:space="preserve">mt38etu040a</t>
  </si>
  <si>
    <t xml:space="preserve">Ud</t>
  </si>
  <si>
    <t xml:space="preserve">Inserción para conexión de tubo de 10 mm de diámetro a racor.</t>
  </si>
  <si>
    <t xml:space="preserve">mt37tpu531b</t>
  </si>
  <si>
    <t xml:space="preserve">Ud</t>
  </si>
  <si>
    <t xml:space="preserve">Te con salida roscada hembra, de latón, de 20 mm x 1/2" x 20 mm.</t>
  </si>
  <si>
    <t xml:space="preserve">mt38etu037a</t>
  </si>
  <si>
    <t xml:space="preserve">Ud</t>
  </si>
  <si>
    <t xml:space="preserve">Racor con salida roscada macho, de latón, de 15 mm x 1/2".</t>
  </si>
  <si>
    <t xml:space="preserve">mt38etu035a</t>
  </si>
  <si>
    <t xml:space="preserve">Ud</t>
  </si>
  <si>
    <t xml:space="preserve">Manguito de 10x15 mm de diámetro.</t>
  </si>
  <si>
    <t xml:space="preserve">Subtotal materiales:</t>
  </si>
  <si>
    <t xml:space="preserve">Mano de obra</t>
  </si>
  <si>
    <t xml:space="preserve">mo004</t>
  </si>
  <si>
    <t xml:space="preserve">h</t>
  </si>
  <si>
    <t xml:space="preserve">Oficial 1ª calefactor.</t>
  </si>
  <si>
    <t xml:space="preserve">mo103</t>
  </si>
  <si>
    <t xml:space="preserve">h</t>
  </si>
  <si>
    <t xml:space="preserve">Ayudante calefactor.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</si>
  <si>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</si>
  <si>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</si>
  <si>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</si>
  <si>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</si>
  <si>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33,84€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</si>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</sst>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59" customWidth="1"/>
    <col min="3" max="3" width="1.70" customWidth="1"/>
    <col min="4" max="4" width="5.95" customWidth="1"/>
    <col min="5" max="5" width="74.97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1.389</v>
      </c>
      <c r="G10" s="12">
        <v>139.3</v>
      </c>
      <c r="H10" s="12">
        <f ca="1">ROUND(INDIRECT(ADDRESS(ROW()+(0), COLUMN()+(-2), 1))*INDIRECT(ADDRESS(ROW()+(0), COLUMN()+(-1), 1)), 2)</f>
        <v>193.49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0.1</v>
      </c>
      <c r="G11" s="12">
        <v>1.79</v>
      </c>
      <c r="H11" s="12">
        <f ca="1">ROUND(INDIRECT(ADDRESS(ROW()+(0), COLUMN()+(-2), 1))*INDIRECT(ADDRESS(ROW()+(0), COLUMN()+(-1), 1)), 2)</f>
        <v>0.18</v>
      </c>
    </row>
    <row r="12" spans="1:8" ht="34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0.1</v>
      </c>
      <c r="G12" s="12">
        <v>3.79</v>
      </c>
      <c r="H12" s="12">
        <f ca="1">ROUND(INDIRECT(ADDRESS(ROW()+(0), COLUMN()+(-2), 1))*INDIRECT(ADDRESS(ROW()+(0), COLUMN()+(-1), 1)), 2)</f>
        <v>0.38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</v>
      </c>
      <c r="G13" s="12">
        <v>8.29</v>
      </c>
      <c r="H13" s="12">
        <f ca="1">ROUND(INDIRECT(ADDRESS(ROW()+(0), COLUMN()+(-2), 1))*INDIRECT(ADDRESS(ROW()+(0), COLUMN()+(-1), 1)), 2)</f>
        <v>8.29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2</v>
      </c>
      <c r="G14" s="12">
        <v>2.05</v>
      </c>
      <c r="H14" s="12">
        <f ca="1">ROUND(INDIRECT(ADDRESS(ROW()+(0), COLUMN()+(-2), 1))*INDIRECT(ADDRESS(ROW()+(0), COLUMN()+(-1), 1)), 2)</f>
        <v>4.1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1</v>
      </c>
      <c r="G15" s="12">
        <v>9.26</v>
      </c>
      <c r="H15" s="12">
        <f ca="1">ROUND(INDIRECT(ADDRESS(ROW()+(0), COLUMN()+(-2), 1))*INDIRECT(ADDRESS(ROW()+(0), COLUMN()+(-1), 1)), 2)</f>
        <v>9.26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1</v>
      </c>
      <c r="G16" s="12">
        <v>12.19</v>
      </c>
      <c r="H16" s="12">
        <f ca="1">ROUND(INDIRECT(ADDRESS(ROW()+(0), COLUMN()+(-2), 1))*INDIRECT(ADDRESS(ROW()+(0), COLUMN()+(-1), 1)), 2)</f>
        <v>12.19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3">
        <v>1</v>
      </c>
      <c r="G17" s="14">
        <v>12.47</v>
      </c>
      <c r="H17" s="14">
        <f ca="1">ROUND(INDIRECT(ADDRESS(ROW()+(0), COLUMN()+(-2), 1))*INDIRECT(ADDRESS(ROW()+(0), COLUMN()+(-1), 1)), 2)</f>
        <v>12.47</v>
      </c>
    </row>
    <row r="18" spans="1:8" ht="13.50" thickBot="1" customHeight="1">
      <c r="A18" s="15"/>
      <c r="B18" s="15"/>
      <c r="C18" s="15"/>
      <c r="D18" s="15"/>
      <c r="E18" s="15"/>
      <c r="F18" s="9" t="s">
        <v>36</v>
      </c>
      <c r="G18" s="9"/>
      <c r="H1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240.36</v>
      </c>
    </row>
    <row r="19" spans="1:8" ht="13.50" thickBot="1" customHeight="1">
      <c r="A19" s="15">
        <v>2</v>
      </c>
      <c r="B19" s="15"/>
      <c r="C19" s="15"/>
      <c r="D19" s="15"/>
      <c r="E19" s="18" t="s">
        <v>37</v>
      </c>
      <c r="F19" s="18"/>
      <c r="G19" s="15"/>
      <c r="H19" s="15"/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1">
        <v>0.1</v>
      </c>
      <c r="G20" s="12">
        <v>24.64</v>
      </c>
      <c r="H20" s="12">
        <f ca="1">ROUND(INDIRECT(ADDRESS(ROW()+(0), COLUMN()+(-2), 1))*INDIRECT(ADDRESS(ROW()+(0), COLUMN()+(-1), 1)), 2)</f>
        <v>2.46</v>
      </c>
    </row>
    <row r="21" spans="1:8" ht="13.50" thickBot="1" customHeight="1">
      <c r="A21" s="1" t="s">
        <v>41</v>
      </c>
      <c r="B21" s="1"/>
      <c r="C21" s="10" t="s">
        <v>42</v>
      </c>
      <c r="D21" s="10"/>
      <c r="E21" s="1" t="s">
        <v>43</v>
      </c>
      <c r="F21" s="13">
        <v>0.05</v>
      </c>
      <c r="G21" s="14">
        <v>22.73</v>
      </c>
      <c r="H21" s="14">
        <f ca="1">ROUND(INDIRECT(ADDRESS(ROW()+(0), COLUMN()+(-2), 1))*INDIRECT(ADDRESS(ROW()+(0), COLUMN()+(-1), 1)), 2)</f>
        <v>1.14</v>
      </c>
    </row>
    <row r="22" spans="1:8" ht="13.50" thickBot="1" customHeight="1">
      <c r="A22" s="15"/>
      <c r="B22" s="15"/>
      <c r="C22" s="15"/>
      <c r="D22" s="15"/>
      <c r="E22" s="15"/>
      <c r="F22" s="9" t="s">
        <v>44</v>
      </c>
      <c r="G22" s="9"/>
      <c r="H22" s="17">
        <f ca="1">ROUND(SUM(INDIRECT(ADDRESS(ROW()+(-1), COLUMN()+(0), 1)),INDIRECT(ADDRESS(ROW()+(-2), COLUMN()+(0), 1))), 2)</f>
        <v>3.6</v>
      </c>
    </row>
    <row r="23" spans="1:8" ht="13.50" thickBot="1" customHeight="1">
      <c r="A23" s="15">
        <v>3</v>
      </c>
      <c r="B23" s="15"/>
      <c r="C23" s="15"/>
      <c r="D23" s="15"/>
      <c r="E23" s="18" t="s">
        <v>45</v>
      </c>
      <c r="F23" s="18"/>
      <c r="G23" s="15"/>
      <c r="H23" s="15"/>
    </row>
    <row r="24" spans="1:8" ht="13.50" thickBot="1" customHeight="1">
      <c r="A24" s="19"/>
      <c r="B24" s="19"/>
      <c r="C24" s="20" t="s">
        <v>46</v>
      </c>
      <c r="D24" s="20"/>
      <c r="E24" s="19" t="s">
        <v>47</v>
      </c>
      <c r="F24" s="13">
        <v>2</v>
      </c>
      <c r="G24" s="14">
        <f ca="1">ROUND(SUM(INDIRECT(ADDRESS(ROW()+(-2), COLUMN()+(1), 1)),INDIRECT(ADDRESS(ROW()+(-6), COLUMN()+(1), 1))), 2)</f>
        <v>243.96</v>
      </c>
      <c r="H24" s="14">
        <f ca="1">ROUND(INDIRECT(ADDRESS(ROW()+(0), COLUMN()+(-2), 1))*INDIRECT(ADDRESS(ROW()+(0), COLUMN()+(-1), 1))/100, 2)</f>
        <v>4.88</v>
      </c>
    </row>
    <row r="25" spans="1:8" ht="13.50" thickBot="1" customHeight="1">
      <c r="A25" s="21" t="s">
        <v>48</v>
      </c>
      <c r="B25" s="21"/>
      <c r="C25" s="22"/>
      <c r="D25" s="22"/>
      <c r="E25" s="23"/>
      <c r="F25" s="24" t="s">
        <v>49</v>
      </c>
      <c r="G25" s="25"/>
      <c r="H25" s="26">
        <f ca="1">ROUND(SUM(INDIRECT(ADDRESS(ROW()+(-1), COLUMN()+(0), 1)),INDIRECT(ADDRESS(ROW()+(-3), COLUMN()+(0), 1)),INDIRECT(ADDRESS(ROW()+(-7), COLUMN()+(0), 1))), 2)</f>
        <v>248.84</v>
      </c>
    </row>
  </sheetData>
  <mergeCells count="4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E25"/>
    <mergeCell ref="F25:G25"/>
  </mergeCells>
  <pageMargins left="0.147638" right="0.147638" top="0.206693" bottom="0.206693" header="0.0" footer="0.0"/>
  <pageSetup paperSize="9" orientation="portrait"/>
  <rowBreaks count="0" manualBreakCount="0">
    </rowBreaks>
</worksheet>
</file>