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<sst xmlns="http://schemas.openxmlformats.org/spreadsheetml/2006/main" count="88" uniqueCount="88">
  <si>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</si>
  <si>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FFZ350</t>
  </si>
  <si>
    <t xml:space="preserve">m²</t>
  </si>
  <si>
    <t xml:space="preserve">Hoja exterior, autoportante y pasante, de fachada de dos hojas, de fábrica de bloque cerámico aligerado para revestir, con cámara de aire ligeramente ventilada. Sistema GHAS "GEO-HIDROL".</t>
  </si>
  <si>
    <r>
      <rPr>
        <sz val="8.25"/>
        <color rgb="FF000000"/>
        <rFont val="Arial"/>
        <family val="2"/>
      </rPr>
      <t xml:space="preserve">Hoja exterior, autoportante y pasante, de fachada de dos hojas, sistema GHAS "GEO-HIDROL", de 24 cm de espesor, con DAU nº 12/076 C, de fábrica de bloque cerámico aligerado machihembrado, 30x19x24 cm, para revestir, con juntas horizontales de 10 mm de espesor, junta rehundida, recibida con mortero de cemento industrial, color gris, M-5, suministrado a granel, reforzada con armadura de tendel prefabricada de acero galvanizado en caliente con recubrimiento de resina epoxi Geofor 4075 E SAO "GEO-HIDROL", de 3,7 mm de diámetro y de 75 mm de anchura, con dispositivos de separación, geometría diseñada para permitir el solape y sistema de autocontrol del operario (SAO), colocada en hiladas cada 60 cm aproximadamente y como mínimo en arranque de la fábrica sobre forjado, bajo vierteaguas y sobre cargadero de huecos, con una cuantía de 2,58 m/m² y anclada al forjado o pilar con elementos de anclaje de acero inoxidable AISI 304, Geoanc 1CDM SAO (sistema de autocontrol del operario), (0,67 ud/m²), fijados con tacos de expansión M6; con cámara de aire ligeramente ventilada, mediante la realización de aberturas de ventilación, con un área efectiva de 10 cm² por cada m de fachada (orificios, rejillas o llagas desprovistas de mortero) para ventilación de la cámara. Dintel de fábrica armada de bloques en "U" cerámicos aligerados, macizado de hormigón de relleno, HA-25/B/12/XC2, preparado en obra; montaje y desmontaje de apeo. El precio no incluye el drenaje ni las rejillas de ventilación.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</si>
  <si>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</si>
  <si>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</si>
  <si>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</si>
  <si>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</si>
  <si>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</si>
  <si>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</si>
  <si>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</si>
  <si>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mt02btr020cA</t>
  </si>
  <si>
    <t xml:space="preserve">Ud</t>
  </si>
  <si>
    <t xml:space="preserve">Bloque cerámico aligerado machihembrado, 30x19x24 cm, para revestir, para uso en fábrica protegida (pieza P), densidad 859 kg/m³; con el precio incrementado el 20% en concepto de piezas especiales.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</si>
  <si>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</si>
  <si>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</si>
  <si>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</si>
  <si>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</si>
  <si>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</si>
  <si>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</si>
  <si>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mt07aaa010a</t>
  </si>
  <si>
    <t xml:space="preserve">Ud</t>
  </si>
  <si>
    <t xml:space="preserve">Anclaje de acero inoxidable AISI 304, Geoanc 1CDM SAO "GEO-HIDROL", de 72 mm de longitud, con doble libertad de movimiento y sistema de autocontrol del operario (SAO), para fijación de la fábrica a la estructura.</t>
  </si>
  <si>
    <t xml:space="preserve">mt07aaa012</t>
  </si>
  <si>
    <t xml:space="preserve">Ud</t>
  </si>
  <si>
    <t xml:space="preserve">Taco de expansión M6, FISCHER FNA II 6X30/5".</t>
  </si>
  <si>
    <t xml:space="preserve">mt07aag010Fbt</t>
  </si>
  <si>
    <t xml:space="preserve">m</t>
  </si>
  <si>
    <t xml:space="preserve">Armadura de tendel prefabricada de acero galvanizado en caliente con recubrimiento de resina epoxi Geofor 4075 E SAO "GEO-HIDROL", de 3,7 mm de diámetro y 75 mm de anchura, con dispositivos de separación, geometría diseñada para permitir el solape y sistema de autocontrol del operario (SAO). Según UNE-EN 845-3.</t>
  </si>
  <si>
    <t xml:space="preserve">mt07aco010c</t>
  </si>
  <si>
    <t xml:space="preserve">kg</t>
  </si>
  <si>
    <t xml:space="preserve">Ferralla elaborada en taller industrial con acero en barras corrugadas, UNE-EN 10080 B 500 S, de varios diámetros.</t>
  </si>
  <si>
    <t xml:space="preserve">mt08cem011a</t>
  </si>
  <si>
    <t xml:space="preserve">kg</t>
  </si>
  <si>
    <t xml:space="preserve">Cemento Portland CEM II/B-L 32,5 R, color gris, en sacos, según UNE-EN 197-1.</t>
  </si>
  <si>
    <t xml:space="preserve">mt01arg006</t>
  </si>
  <si>
    <t xml:space="preserve">t</t>
  </si>
  <si>
    <t xml:space="preserve">Arena de cantera, para hormigón preparado en obra.</t>
  </si>
  <si>
    <t xml:space="preserve">mt01arg007b</t>
  </si>
  <si>
    <t xml:space="preserve">t</t>
  </si>
  <si>
    <t xml:space="preserve">Árido grueso homogeneizado, de tamaño máximo 12 mm.</t>
  </si>
  <si>
    <t xml:space="preserve">mt50spa050m</t>
  </si>
  <si>
    <t xml:space="preserve">m³</t>
  </si>
  <si>
    <t xml:space="preserve">Tablón de madera de pino, dimensiones 20x7,2 cm.</t>
  </si>
  <si>
    <t xml:space="preserve">mt50spa081a</t>
  </si>
  <si>
    <t xml:space="preserve">Ud</t>
  </si>
  <si>
    <t xml:space="preserve">Puntal metálico telescópico, de hasta 3 m de altura.</t>
  </si>
  <si>
    <t xml:space="preserve">mt50spa101</t>
  </si>
  <si>
    <t xml:space="preserve">kg</t>
  </si>
  <si>
    <t xml:space="preserve">Clavos de acero.</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</si>
  <si>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</si>
  <si>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</si>
  <si>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</si>
  <si>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</si>
  <si>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</si>
  <si>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</si>
  <si>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</si>
  <si>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</si>
  <si>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</si>
  <si>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</si>
  <si>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</si>
  <si>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</si>
  <si>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</si>
  <si>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</si>
  <si>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</si>
  <si>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</si>
  <si>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</si>
  <si>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</si>
  <si>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</si>
  <si>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</si>
  <si>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</si>
  <si>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</si>
  <si>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</si>
  <si>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</si>
  <si>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</si>
  <si>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</si>
  <si>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</si>
  <si>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</si>
  <si>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</si>
  <si>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845-3:2013+A1:2016</t>
  </si>
  <si>
    <t xml:space="preserve">Especificación  de  componentes  auxiliares  para fábricas  de  albañilería.  Parte  3:  Armaduras  de junta  de  tendel  de  malla  de  acero.</t>
  </si>
  <si>
    <t xml:space="preserve">EN  197-1:2011</t>
  </si>
  <si>
    <t xml:space="preserve">1+</t>
  </si>
  <si>
    <t xml:space="preserve">Cemento. Parte 1: Composición, especificaciones y criterios de conformidad de los cementos comunes.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</si>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</sst>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 customWidth="1"/>
    <col min="4" max="4" width="69.02" customWidth="1"/>
    <col min="5" max="5" width="1.87" customWidth="1"/>
    <col min="6" max="6" width="12.75" customWidth="1"/>
    <col min="7" max="7" width="1.53" customWidth="1"/>
    <col min="8" max="8" width="12.75"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29.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1">
        <v>18</v>
      </c>
      <c r="F10" s="11"/>
      <c r="G10" s="11"/>
      <c r="H10" s="12">
        <v>0.95</v>
      </c>
      <c r="I10" s="12">
        <f ca="1">ROUND(INDIRECT(ADDRESS(ROW()+(0), COLUMN()+(-4), 1))*INDIRECT(ADDRESS(ROW()+(0), COLUMN()+(-1), 1)), 2)</f>
        <v>17.1</v>
      </c>
    </row>
    <row r="11" spans="1:9" ht="13.50" thickBot="1" customHeight="1">
      <c r="A11" s="1" t="s">
        <v>15</v>
      </c>
      <c r="B11" s="1"/>
      <c r="C11" s="10" t="s">
        <v>16</v>
      </c>
      <c r="D11" s="1" t="s">
        <v>17</v>
      </c>
      <c r="E11" s="11">
        <v>0.01</v>
      </c>
      <c r="F11" s="11"/>
      <c r="G11" s="11"/>
      <c r="H11" s="12">
        <v>1.5</v>
      </c>
      <c r="I11" s="12">
        <f ca="1">ROUND(INDIRECT(ADDRESS(ROW()+(0), COLUMN()+(-4), 1))*INDIRECT(ADDRESS(ROW()+(0), COLUMN()+(-1), 1)), 2)</f>
        <v>0.02</v>
      </c>
    </row>
    <row r="12" spans="1:9" ht="24.00" thickBot="1" customHeight="1">
      <c r="A12" s="1" t="s">
        <v>18</v>
      </c>
      <c r="B12" s="1"/>
      <c r="C12" s="10" t="s">
        <v>19</v>
      </c>
      <c r="D12" s="1" t="s">
        <v>20</v>
      </c>
      <c r="E12" s="11">
        <v>0.023</v>
      </c>
      <c r="F12" s="11"/>
      <c r="G12" s="11"/>
      <c r="H12" s="12">
        <v>50.2</v>
      </c>
      <c r="I12" s="12">
        <f ca="1">ROUND(INDIRECT(ADDRESS(ROW()+(0), COLUMN()+(-4), 1))*INDIRECT(ADDRESS(ROW()+(0), COLUMN()+(-1), 1)), 2)</f>
        <v>1.15</v>
      </c>
    </row>
    <row r="13" spans="1:9" ht="34.50" thickBot="1" customHeight="1">
      <c r="A13" s="1" t="s">
        <v>21</v>
      </c>
      <c r="B13" s="1"/>
      <c r="C13" s="10" t="s">
        <v>22</v>
      </c>
      <c r="D13" s="1" t="s">
        <v>23</v>
      </c>
      <c r="E13" s="11">
        <v>0.67</v>
      </c>
      <c r="F13" s="11"/>
      <c r="G13" s="11"/>
      <c r="H13" s="12">
        <v>6.8</v>
      </c>
      <c r="I13" s="12">
        <f ca="1">ROUND(INDIRECT(ADDRESS(ROW()+(0), COLUMN()+(-4), 1))*INDIRECT(ADDRESS(ROW()+(0), COLUMN()+(-1), 1)), 2)</f>
        <v>4.56</v>
      </c>
    </row>
    <row r="14" spans="1:9" ht="13.50" thickBot="1" customHeight="1">
      <c r="A14" s="1" t="s">
        <v>24</v>
      </c>
      <c r="B14" s="1"/>
      <c r="C14" s="10" t="s">
        <v>25</v>
      </c>
      <c r="D14" s="1" t="s">
        <v>26</v>
      </c>
      <c r="E14" s="11">
        <v>0.67</v>
      </c>
      <c r="F14" s="11"/>
      <c r="G14" s="11"/>
      <c r="H14" s="12">
        <v>0.47</v>
      </c>
      <c r="I14" s="12">
        <f ca="1">ROUND(INDIRECT(ADDRESS(ROW()+(0), COLUMN()+(-4), 1))*INDIRECT(ADDRESS(ROW()+(0), COLUMN()+(-1), 1)), 2)</f>
        <v>0.31</v>
      </c>
    </row>
    <row r="15" spans="1:9" ht="55.50" thickBot="1" customHeight="1">
      <c r="A15" s="1" t="s">
        <v>27</v>
      </c>
      <c r="B15" s="1"/>
      <c r="C15" s="10" t="s">
        <v>28</v>
      </c>
      <c r="D15" s="1" t="s">
        <v>29</v>
      </c>
      <c r="E15" s="11">
        <v>2.58</v>
      </c>
      <c r="F15" s="11"/>
      <c r="G15" s="11"/>
      <c r="H15" s="12">
        <v>2.48</v>
      </c>
      <c r="I15" s="12">
        <f ca="1">ROUND(INDIRECT(ADDRESS(ROW()+(0), COLUMN()+(-4), 1))*INDIRECT(ADDRESS(ROW()+(0), COLUMN()+(-1), 1)), 2)</f>
        <v>6.4</v>
      </c>
    </row>
    <row r="16" spans="1:9" ht="24.00" thickBot="1" customHeight="1">
      <c r="A16" s="1" t="s">
        <v>30</v>
      </c>
      <c r="B16" s="1"/>
      <c r="C16" s="10" t="s">
        <v>31</v>
      </c>
      <c r="D16" s="1" t="s">
        <v>32</v>
      </c>
      <c r="E16" s="11">
        <v>0.7</v>
      </c>
      <c r="F16" s="11"/>
      <c r="G16" s="11"/>
      <c r="H16" s="12">
        <v>1.6</v>
      </c>
      <c r="I16" s="12">
        <f ca="1">ROUND(INDIRECT(ADDRESS(ROW()+(0), COLUMN()+(-4), 1))*INDIRECT(ADDRESS(ROW()+(0), COLUMN()+(-1), 1)), 2)</f>
        <v>1.12</v>
      </c>
    </row>
    <row r="17" spans="1:9" ht="13.50" thickBot="1" customHeight="1">
      <c r="A17" s="1" t="s">
        <v>33</v>
      </c>
      <c r="B17" s="1"/>
      <c r="C17" s="10" t="s">
        <v>34</v>
      </c>
      <c r="D17" s="1" t="s">
        <v>35</v>
      </c>
      <c r="E17" s="11">
        <v>4.217</v>
      </c>
      <c r="F17" s="11"/>
      <c r="G17" s="11"/>
      <c r="H17" s="12">
        <v>0.1</v>
      </c>
      <c r="I17" s="12">
        <f ca="1">ROUND(INDIRECT(ADDRESS(ROW()+(0), COLUMN()+(-4), 1))*INDIRECT(ADDRESS(ROW()+(0), COLUMN()+(-1), 1)), 2)</f>
        <v>0.42</v>
      </c>
    </row>
    <row r="18" spans="1:9" ht="13.50" thickBot="1" customHeight="1">
      <c r="A18" s="1" t="s">
        <v>36</v>
      </c>
      <c r="B18" s="1"/>
      <c r="C18" s="10" t="s">
        <v>37</v>
      </c>
      <c r="D18" s="1" t="s">
        <v>38</v>
      </c>
      <c r="E18" s="11">
        <v>0.006</v>
      </c>
      <c r="F18" s="11"/>
      <c r="G18" s="11"/>
      <c r="H18" s="12">
        <v>17.5</v>
      </c>
      <c r="I18" s="12">
        <f ca="1">ROUND(INDIRECT(ADDRESS(ROW()+(0), COLUMN()+(-4), 1))*INDIRECT(ADDRESS(ROW()+(0), COLUMN()+(-1), 1)), 2)</f>
        <v>0.11</v>
      </c>
    </row>
    <row r="19" spans="1:9" ht="13.50" thickBot="1" customHeight="1">
      <c r="A19" s="1" t="s">
        <v>39</v>
      </c>
      <c r="B19" s="1"/>
      <c r="C19" s="10" t="s">
        <v>40</v>
      </c>
      <c r="D19" s="1" t="s">
        <v>41</v>
      </c>
      <c r="E19" s="11">
        <v>0.011</v>
      </c>
      <c r="F19" s="11"/>
      <c r="G19" s="11"/>
      <c r="H19" s="12">
        <v>16.64</v>
      </c>
      <c r="I19" s="12">
        <f ca="1">ROUND(INDIRECT(ADDRESS(ROW()+(0), COLUMN()+(-4), 1))*INDIRECT(ADDRESS(ROW()+(0), COLUMN()+(-1), 1)), 2)</f>
        <v>0.18</v>
      </c>
    </row>
    <row r="20" spans="1:9" ht="13.50" thickBot="1" customHeight="1">
      <c r="A20" s="1" t="s">
        <v>42</v>
      </c>
      <c r="B20" s="1"/>
      <c r="C20" s="10" t="s">
        <v>43</v>
      </c>
      <c r="D20" s="1" t="s">
        <v>44</v>
      </c>
      <c r="E20" s="11">
        <v>0.001</v>
      </c>
      <c r="F20" s="11"/>
      <c r="G20" s="11"/>
      <c r="H20" s="12">
        <v>439.2</v>
      </c>
      <c r="I20" s="12">
        <f ca="1">ROUND(INDIRECT(ADDRESS(ROW()+(0), COLUMN()+(-4), 1))*INDIRECT(ADDRESS(ROW()+(0), COLUMN()+(-1), 1)), 2)</f>
        <v>0.44</v>
      </c>
    </row>
    <row r="21" spans="1:9" ht="13.50" thickBot="1" customHeight="1">
      <c r="A21" s="1" t="s">
        <v>45</v>
      </c>
      <c r="B21" s="1"/>
      <c r="C21" s="10" t="s">
        <v>46</v>
      </c>
      <c r="D21" s="1" t="s">
        <v>47</v>
      </c>
      <c r="E21" s="11">
        <v>0.003</v>
      </c>
      <c r="F21" s="11"/>
      <c r="G21" s="11"/>
      <c r="H21" s="12">
        <v>19.25</v>
      </c>
      <c r="I21" s="12">
        <f ca="1">ROUND(INDIRECT(ADDRESS(ROW()+(0), COLUMN()+(-4), 1))*INDIRECT(ADDRESS(ROW()+(0), COLUMN()+(-1), 1)), 2)</f>
        <v>0.06</v>
      </c>
    </row>
    <row r="22" spans="1:9" ht="13.50" thickBot="1" customHeight="1">
      <c r="A22" s="1" t="s">
        <v>48</v>
      </c>
      <c r="B22" s="1"/>
      <c r="C22" s="10" t="s">
        <v>49</v>
      </c>
      <c r="D22" s="1" t="s">
        <v>50</v>
      </c>
      <c r="E22" s="13">
        <v>0.011</v>
      </c>
      <c r="F22" s="13"/>
      <c r="G22" s="13"/>
      <c r="H22" s="14">
        <v>1.87</v>
      </c>
      <c r="I22" s="14">
        <f ca="1">ROUND(INDIRECT(ADDRESS(ROW()+(0), COLUMN()+(-4), 1))*INDIRECT(ADDRESS(ROW()+(0), COLUMN()+(-1), 1)), 2)</f>
        <v>0.02</v>
      </c>
    </row>
    <row r="23" spans="1:9" ht="13.50" thickBot="1" customHeight="1">
      <c r="A23" s="15"/>
      <c r="B23" s="15"/>
      <c r="C23" s="15"/>
      <c r="D23" s="15"/>
      <c r="E23" s="9" t="s">
        <v>51</v>
      </c>
      <c r="F23" s="9"/>
      <c r="G23" s="9"/>
      <c r="H23" s="9"/>
      <c r="I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31.89</v>
      </c>
    </row>
    <row r="24" spans="1:9" ht="13.50" thickBot="1" customHeight="1">
      <c r="A24" s="15">
        <v>2</v>
      </c>
      <c r="B24" s="15"/>
      <c r="C24" s="15"/>
      <c r="D24" s="18" t="s">
        <v>52</v>
      </c>
      <c r="E24" s="18"/>
      <c r="F24" s="18"/>
      <c r="G24" s="18"/>
      <c r="H24" s="15"/>
      <c r="I24" s="15"/>
    </row>
    <row r="25" spans="1:9" ht="24.00" thickBot="1" customHeight="1">
      <c r="A25" s="1" t="s">
        <v>53</v>
      </c>
      <c r="B25" s="1"/>
      <c r="C25" s="10" t="s">
        <v>54</v>
      </c>
      <c r="D25" s="1" t="s">
        <v>55</v>
      </c>
      <c r="E25" s="13">
        <v>0.086</v>
      </c>
      <c r="F25" s="13"/>
      <c r="G25" s="13"/>
      <c r="H25" s="14">
        <v>1.94</v>
      </c>
      <c r="I25" s="14">
        <f ca="1">ROUND(INDIRECT(ADDRESS(ROW()+(0), COLUMN()+(-4), 1))*INDIRECT(ADDRESS(ROW()+(0), COLUMN()+(-1), 1)), 2)</f>
        <v>0.17</v>
      </c>
    </row>
    <row r="26" spans="1:9" ht="13.50" thickBot="1" customHeight="1">
      <c r="A26" s="15"/>
      <c r="B26" s="15"/>
      <c r="C26" s="15"/>
      <c r="D26" s="15"/>
      <c r="E26" s="9" t="s">
        <v>56</v>
      </c>
      <c r="F26" s="9"/>
      <c r="G26" s="9"/>
      <c r="H26" s="9"/>
      <c r="I26" s="17">
        <f ca="1">ROUND(SUM(INDIRECT(ADDRESS(ROW()+(-1), COLUMN()+(0), 1))), 2)</f>
        <v>0.17</v>
      </c>
    </row>
    <row r="27" spans="1:9" ht="13.50" thickBot="1" customHeight="1">
      <c r="A27" s="15">
        <v>3</v>
      </c>
      <c r="B27" s="15"/>
      <c r="C27" s="15"/>
      <c r="D27" s="18" t="s">
        <v>57</v>
      </c>
      <c r="E27" s="18"/>
      <c r="F27" s="18"/>
      <c r="G27" s="18"/>
      <c r="H27" s="15"/>
      <c r="I27" s="15"/>
    </row>
    <row r="28" spans="1:9" ht="13.50" thickBot="1" customHeight="1">
      <c r="A28" s="1" t="s">
        <v>58</v>
      </c>
      <c r="B28" s="1"/>
      <c r="C28" s="10" t="s">
        <v>59</v>
      </c>
      <c r="D28" s="1" t="s">
        <v>60</v>
      </c>
      <c r="E28" s="11">
        <v>0.536</v>
      </c>
      <c r="F28" s="11"/>
      <c r="G28" s="11"/>
      <c r="H28" s="12">
        <v>22.13</v>
      </c>
      <c r="I28" s="12">
        <f ca="1">ROUND(INDIRECT(ADDRESS(ROW()+(0), COLUMN()+(-4), 1))*INDIRECT(ADDRESS(ROW()+(0), COLUMN()+(-1), 1)), 2)</f>
        <v>11.86</v>
      </c>
    </row>
    <row r="29" spans="1:9" ht="13.50" thickBot="1" customHeight="1">
      <c r="A29" s="1" t="s">
        <v>61</v>
      </c>
      <c r="B29" s="1"/>
      <c r="C29" s="10" t="s">
        <v>62</v>
      </c>
      <c r="D29" s="1" t="s">
        <v>63</v>
      </c>
      <c r="E29" s="13">
        <v>0.355</v>
      </c>
      <c r="F29" s="13"/>
      <c r="G29" s="13"/>
      <c r="H29" s="14">
        <v>20.78</v>
      </c>
      <c r="I29" s="14">
        <f ca="1">ROUND(INDIRECT(ADDRESS(ROW()+(0), COLUMN()+(-4), 1))*INDIRECT(ADDRESS(ROW()+(0), COLUMN()+(-1), 1)), 2)</f>
        <v>7.38</v>
      </c>
    </row>
    <row r="30" spans="1:9" ht="13.50" thickBot="1" customHeight="1">
      <c r="A30" s="15"/>
      <c r="B30" s="15"/>
      <c r="C30" s="15"/>
      <c r="D30" s="15"/>
      <c r="E30" s="9" t="s">
        <v>64</v>
      </c>
      <c r="F30" s="9"/>
      <c r="G30" s="9"/>
      <c r="H30" s="9"/>
      <c r="I30" s="17">
        <f ca="1">ROUND(SUM(INDIRECT(ADDRESS(ROW()+(-1), COLUMN()+(0), 1)),INDIRECT(ADDRESS(ROW()+(-2), COLUMN()+(0), 1))), 2)</f>
        <v>19.24</v>
      </c>
    </row>
    <row r="31" spans="1:9" ht="13.50" thickBot="1" customHeight="1">
      <c r="A31" s="15">
        <v>4</v>
      </c>
      <c r="B31" s="15"/>
      <c r="C31" s="15"/>
      <c r="D31" s="18" t="s">
        <v>65</v>
      </c>
      <c r="E31" s="18"/>
      <c r="F31" s="18"/>
      <c r="G31" s="18"/>
      <c r="H31" s="15"/>
      <c r="I31" s="15"/>
    </row>
    <row r="32" spans="1:9" ht="13.50" thickBot="1" customHeight="1">
      <c r="A32" s="19"/>
      <c r="B32" s="19"/>
      <c r="C32" s="20" t="s">
        <v>66</v>
      </c>
      <c r="D32" s="19" t="s">
        <v>67</v>
      </c>
      <c r="E32" s="13">
        <v>3</v>
      </c>
      <c r="F32" s="13"/>
      <c r="G32" s="13"/>
      <c r="H32" s="14">
        <f ca="1">ROUND(SUM(INDIRECT(ADDRESS(ROW()+(-2), COLUMN()+(1), 1)),INDIRECT(ADDRESS(ROW()+(-6), COLUMN()+(1), 1)),INDIRECT(ADDRESS(ROW()+(-9), COLUMN()+(1), 1))), 2)</f>
        <v>51.3</v>
      </c>
      <c r="I32" s="14">
        <f ca="1">ROUND(INDIRECT(ADDRESS(ROW()+(0), COLUMN()+(-4), 1))*INDIRECT(ADDRESS(ROW()+(0), COLUMN()+(-1), 1))/100, 2)</f>
        <v>1.54</v>
      </c>
    </row>
    <row r="33" spans="1:9" ht="13.50" thickBot="1" customHeight="1">
      <c r="A33" s="21" t="s">
        <v>68</v>
      </c>
      <c r="B33" s="21"/>
      <c r="C33" s="22"/>
      <c r="D33" s="23"/>
      <c r="E33" s="24" t="s">
        <v>69</v>
      </c>
      <c r="F33" s="24"/>
      <c r="G33" s="24"/>
      <c r="H33" s="25"/>
      <c r="I33" s="26">
        <f ca="1">ROUND(SUM(INDIRECT(ADDRESS(ROW()+(-1), COLUMN()+(0), 1)),INDIRECT(ADDRESS(ROW()+(-3), COLUMN()+(0), 1)),INDIRECT(ADDRESS(ROW()+(-7), COLUMN()+(0), 1)),INDIRECT(ADDRESS(ROW()+(-10), COLUMN()+(0), 1))), 2)</f>
        <v>52.84</v>
      </c>
    </row>
    <row r="36" spans="1:9" ht="13.50" thickBot="1" customHeight="1">
      <c r="A36" s="27" t="s">
        <v>70</v>
      </c>
      <c r="B36" s="27"/>
      <c r="C36" s="27"/>
      <c r="D36" s="27"/>
      <c r="E36" s="27"/>
      <c r="F36" s="27" t="s">
        <v>71</v>
      </c>
      <c r="G36" s="27" t="s">
        <v>72</v>
      </c>
      <c r="H36" s="27"/>
      <c r="I36" s="27" t="s">
        <v>73</v>
      </c>
    </row>
    <row r="37" spans="1:9" ht="13.50" thickBot="1" customHeight="1">
      <c r="A37" s="28" t="s">
        <v>74</v>
      </c>
      <c r="B37" s="28"/>
      <c r="C37" s="28"/>
      <c r="D37" s="28"/>
      <c r="E37" s="28"/>
      <c r="F37" s="29">
        <v>1.06202e+006</v>
      </c>
      <c r="G37" s="29">
        <v>1.06202e+006</v>
      </c>
      <c r="H37" s="29"/>
      <c r="I37" s="29" t="s">
        <v>75</v>
      </c>
    </row>
    <row r="38" spans="1:9" ht="13.50" thickBot="1" customHeight="1">
      <c r="A38" s="30" t="s">
        <v>76</v>
      </c>
      <c r="B38" s="30"/>
      <c r="C38" s="30"/>
      <c r="D38" s="30"/>
      <c r="E38" s="30"/>
      <c r="F38" s="31"/>
      <c r="G38" s="31"/>
      <c r="H38" s="31"/>
      <c r="I38" s="31"/>
    </row>
    <row r="39" spans="1:9" ht="13.50" thickBot="1" customHeight="1">
      <c r="A39" s="28" t="s">
        <v>77</v>
      </c>
      <c r="B39" s="28"/>
      <c r="C39" s="28"/>
      <c r="D39" s="28"/>
      <c r="E39" s="28"/>
      <c r="F39" s="29">
        <v>1.18202e+006</v>
      </c>
      <c r="G39" s="29">
        <v>1.18202e+006</v>
      </c>
      <c r="H39" s="29"/>
      <c r="I39" s="29" t="s">
        <v>78</v>
      </c>
    </row>
    <row r="40" spans="1:9" ht="13.50" thickBot="1" customHeight="1">
      <c r="A40" s="30" t="s">
        <v>79</v>
      </c>
      <c r="B40" s="30"/>
      <c r="C40" s="30"/>
      <c r="D40" s="30"/>
      <c r="E40" s="30"/>
      <c r="F40" s="31"/>
      <c r="G40" s="31"/>
      <c r="H40" s="31"/>
      <c r="I40" s="31"/>
    </row>
    <row r="41" spans="1:9" ht="13.50" thickBot="1" customHeight="1">
      <c r="A41" s="28" t="s">
        <v>80</v>
      </c>
      <c r="B41" s="28"/>
      <c r="C41" s="28"/>
      <c r="D41" s="28"/>
      <c r="E41" s="28"/>
      <c r="F41" s="29">
        <v>1.03202e+006</v>
      </c>
      <c r="G41" s="29">
        <v>1.03202e+006</v>
      </c>
      <c r="H41" s="29"/>
      <c r="I41" s="29">
        <v>3</v>
      </c>
    </row>
    <row r="42" spans="1:9" ht="24.00" thickBot="1" customHeight="1">
      <c r="A42" s="30" t="s">
        <v>81</v>
      </c>
      <c r="B42" s="30"/>
      <c r="C42" s="30"/>
      <c r="D42" s="30"/>
      <c r="E42" s="30"/>
      <c r="F42" s="31"/>
      <c r="G42" s="31"/>
      <c r="H42" s="31"/>
      <c r="I42" s="31"/>
    </row>
    <row r="43" spans="1:9" ht="13.50" thickBot="1" customHeight="1">
      <c r="A43" s="28" t="s">
        <v>82</v>
      </c>
      <c r="B43" s="28"/>
      <c r="C43" s="28"/>
      <c r="D43" s="28"/>
      <c r="E43" s="28"/>
      <c r="F43" s="29">
        <v>172012</v>
      </c>
      <c r="G43" s="29">
        <v>172013</v>
      </c>
      <c r="H43" s="29"/>
      <c r="I43" s="29" t="s">
        <v>83</v>
      </c>
    </row>
    <row r="44" spans="1:9" ht="13.50" thickBot="1" customHeight="1">
      <c r="A44" s="30" t="s">
        <v>84</v>
      </c>
      <c r="B44" s="30"/>
      <c r="C44" s="30"/>
      <c r="D44" s="30"/>
      <c r="E44" s="30"/>
      <c r="F44" s="31"/>
      <c r="G44" s="31"/>
      <c r="H44" s="31"/>
      <c r="I44" s="31"/>
    </row>
    <row r="47" spans="1:1" ht="33.75" thickBot="1" customHeight="1">
      <c r="A47" s="1" t="s">
        <v>85</v>
      </c>
      <c r="B47" s="1"/>
      <c r="C47" s="1"/>
      <c r="D47" s="1"/>
      <c r="E47" s="1"/>
      <c r="F47" s="1"/>
      <c r="G47" s="1"/>
      <c r="H47" s="1"/>
      <c r="I47" s="1"/>
    </row>
    <row r="48" spans="1:1" ht="33.75" thickBot="1" customHeight="1">
      <c r="A48" s="1" t="s">
        <v>86</v>
      </c>
      <c r="B48" s="1"/>
      <c r="C48" s="1"/>
      <c r="D48" s="1"/>
      <c r="E48" s="1"/>
      <c r="F48" s="1"/>
      <c r="G48" s="1"/>
      <c r="H48" s="1"/>
      <c r="I48" s="1"/>
    </row>
    <row r="49" spans="1:1" ht="33.75" thickBot="1" customHeight="1">
      <c r="A49" s="1" t="s">
        <v>87</v>
      </c>
      <c r="B49" s="1"/>
      <c r="C49" s="1"/>
      <c r="D49" s="1"/>
      <c r="E49" s="1"/>
      <c r="F49" s="1"/>
      <c r="G49" s="1"/>
      <c r="H49" s="1"/>
      <c r="I49" s="1"/>
    </row>
  </sheetData>
  <mergeCells count="80">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G16"/>
    <mergeCell ref="A17:B17"/>
    <mergeCell ref="E17:G17"/>
    <mergeCell ref="A18:B18"/>
    <mergeCell ref="E18:G18"/>
    <mergeCell ref="A19:B19"/>
    <mergeCell ref="E19:G19"/>
    <mergeCell ref="A20:B20"/>
    <mergeCell ref="E20:G20"/>
    <mergeCell ref="A21:B21"/>
    <mergeCell ref="E21:G21"/>
    <mergeCell ref="A22:B22"/>
    <mergeCell ref="E22:G22"/>
    <mergeCell ref="A23:B23"/>
    <mergeCell ref="E23:H23"/>
    <mergeCell ref="A24:B24"/>
    <mergeCell ref="D24:G24"/>
    <mergeCell ref="A25:B25"/>
    <mergeCell ref="E25:G25"/>
    <mergeCell ref="A26:B26"/>
    <mergeCell ref="E26:H26"/>
    <mergeCell ref="A27:B27"/>
    <mergeCell ref="D27:G27"/>
    <mergeCell ref="A28:B28"/>
    <mergeCell ref="E28:G28"/>
    <mergeCell ref="A29:B29"/>
    <mergeCell ref="E29:G29"/>
    <mergeCell ref="A30:B30"/>
    <mergeCell ref="E30:H30"/>
    <mergeCell ref="A31:B31"/>
    <mergeCell ref="D31:G31"/>
    <mergeCell ref="A32:B32"/>
    <mergeCell ref="E32:G32"/>
    <mergeCell ref="A33:D33"/>
    <mergeCell ref="E33:H33"/>
    <mergeCell ref="A36:E36"/>
    <mergeCell ref="G36:H36"/>
    <mergeCell ref="A37:E37"/>
    <mergeCell ref="F37:F38"/>
    <mergeCell ref="G37:H38"/>
    <mergeCell ref="I37:I38"/>
    <mergeCell ref="A38:E38"/>
    <mergeCell ref="A39:E39"/>
    <mergeCell ref="F39:F40"/>
    <mergeCell ref="G39:H40"/>
    <mergeCell ref="I39:I40"/>
    <mergeCell ref="A40:E40"/>
    <mergeCell ref="A41:E41"/>
    <mergeCell ref="F41:F42"/>
    <mergeCell ref="G41:H42"/>
    <mergeCell ref="I41:I42"/>
    <mergeCell ref="A42:E42"/>
    <mergeCell ref="A43:E43"/>
    <mergeCell ref="F43:F44"/>
    <mergeCell ref="G43:H44"/>
    <mergeCell ref="I43:I44"/>
    <mergeCell ref="A44:E44"/>
    <mergeCell ref="A47:I47"/>
    <mergeCell ref="A48:I48"/>
    <mergeCell ref="A49:I49"/>
  </mergeCells>
  <pageMargins left="0.147638" right="0.147638" top="0.206693" bottom="0.206693" header="0.0" footer="0.0"/>
  <pageSetup paperSize="9" orientation="portrait"/>
  <rowBreaks count="0" manualBreakCount="0">
    </rowBreaks>
</worksheet>
</file>