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<sst xmlns="http://schemas.openxmlformats.org/spreadsheetml/2006/main" count="32" uniqueCount="32">
  <si>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</si>
  <si>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FAS005</t>
  </si>
  <si>
    <t xml:space="preserve">m²</t>
  </si>
  <si>
    <t xml:space="preserve">Revestimiento exterior de fachada ventilada, de paneles composite.</t>
  </si>
  <si>
    <r>
      <rPr>
        <sz val="8.25"/>
        <color rgb="FF000000"/>
        <rFont val="Arial"/>
        <family val="2"/>
      </rPr>
      <t xml:space="preserve">Revestimiento exterior de fachada ventilada, de paneles composite de 2000 a 6800 mm de longitud, 1000 mm de altura y 4 mm de espesor, compuestos por dos láminas de aleación de aluminio EN AW-5005-A H22, de 0,5 mm de espesor, lacadas con PVDF por su cara exterior, acabado sólido, con film de protección de plástico, unidas por un núcleo central mineral, de 3 mm de espesor, Euroclase A2-s1, d0 de reacción al fuego, en forma de bandejas; colocación en posición vertical mediante el sistema de anclaje oculto con piezas de cuelgue, sobre subestructura soporte de aluminio extruido. Incluso piezas de neopreno para evitar los puentes térmicos y tirafondos y anclajes mecánicos de expansión de acero inoxidable A2, para la fijación de la subestructura soporte.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</si>
  <si>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</si>
  <si>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</si>
  <si>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</si>
  <si>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</si>
  <si>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</si>
  <si>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</si>
  <si>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</si>
  <si>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mt12pra010oac</t>
  </si>
  <si>
    <t xml:space="preserve">m²</t>
  </si>
  <si>
    <t xml:space="preserve">Panel composite de 2000 a 6800 mm de longitud, 1000 mm de altura y 4 mm de espesor, compuesto por dos láminas de aleación de aluminio EN AW-5005-A H22, de 0,5 mm de espesor, lacadas con PVDF por su cara exterior, acabado sólido, con film de protección de plástico, unidas por un núcleo central mineral, de 3 mm de espesor, Euroclase A2-s1, d0 de reacción al fuego según UNE-EN 13501-1, conformando una bandeja vertical con pliegues de 50 mm en sus lados verticales y doble pliegue en sus lados horizontales, rigidizando las esquinas por el interior mediante pletinas de aluminio o angulares, a lo largo de los pliegues verticales cada 500 mm de longitud como máximo; con ranuras de cuelgue reforzadas por el interior de la bandeja con pletinas de aluminio, refuerzos dispuestos a lo largo de los pliegues horizontales y refuerzos intermedios adheridos a su cara trasera; con piezas de cuelgue de acero inoxidable para la fijación del revestimiento a la subestructura soporte; con el precio incrementado el 5% en concepto de piezas especiales para la resolución de puntos singulares.</t>
  </si>
  <si>
    <t xml:space="preserve">mt12pra100b</t>
  </si>
  <si>
    <t xml:space="preserve">m²</t>
  </si>
  <si>
    <t xml:space="preserve">Subestructura soporte, para la sustentación del revestimiento exterior, mediante el sistema de anclaje oculto con piezas de cuelgue, formada por perfiles verticales en U, de aluminio extruido de aleación EN AW-6063 T6 de 4 m de longitud máxima y escuadras de carga y escuadras de apoyo; con piezas de neopreno para evitar los puentes térmicos, tirafondos de acero inoxidable A2 y tacos de nylon para la fijación de los perfiles a la hoja principal y anclajes mecánicos de expansión, de acero inoxidable A2 para la fijación de los perfiles al forjado.</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</si>
  <si>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</si>
  <si>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</si>
  <si>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</si>
  <si>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</si>
  <si>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</si>
  <si>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</si>
  <si>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</si>
  <si>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</si>
  <si>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</si>
  <si>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</si>
  <si>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</si>
  <si>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</si>
  <si>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43,76€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</si>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</sst>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62.76</v>
      </c>
      <c r="G10" s="12">
        <f ca="1">ROUND(INDIRECT(ADDRESS(ROW()+(0), COLUMN()+(-2), 1))*INDIRECT(ADDRESS(ROW()+(0), COLUMN()+(-1), 1)), 2)</f>
        <v>62.76</v>
      </c>
    </row>
    <row r="11" spans="1:7" ht="76.50" thickBot="1" customHeight="1">
      <c r="A11" s="1" t="s">
        <v>15</v>
      </c>
      <c r="B11" s="1"/>
      <c r="C11" s="10" t="s">
        <v>16</v>
      </c>
      <c r="D11" s="1" t="s">
        <v>17</v>
      </c>
      <c r="E11" s="13">
        <v>1</v>
      </c>
      <c r="F11" s="14">
        <v>148.35</v>
      </c>
      <c r="G11" s="14">
        <f ca="1">ROUND(INDIRECT(ADDRESS(ROW()+(0), COLUMN()+(-2), 1))*INDIRECT(ADDRESS(ROW()+(0), COLUMN()+(-1), 1)), 2)</f>
        <v>148.35</v>
      </c>
    </row>
    <row r="12" spans="1:7" ht="13.50" thickBot="1" customHeight="1">
      <c r="A12" s="15"/>
      <c r="B12" s="15"/>
      <c r="C12" s="15"/>
      <c r="D12" s="15"/>
      <c r="E12" s="9" t="s">
        <v>18</v>
      </c>
      <c r="F12" s="9"/>
      <c r="G12" s="17">
        <f ca="1">ROUND(SUM(INDIRECT(ADDRESS(ROW()+(-1), COLUMN()+(0), 1)),INDIRECT(ADDRESS(ROW()+(-2), COLUMN()+(0), 1))), 2)</f>
        <v>211.11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0.85</v>
      </c>
      <c r="F14" s="12">
        <v>23.74</v>
      </c>
      <c r="G14" s="12">
        <f ca="1">ROUND(INDIRECT(ADDRESS(ROW()+(0), COLUMN()+(-2), 1))*INDIRECT(ADDRESS(ROW()+(0), COLUMN()+(-1), 1)), 2)</f>
        <v>20.18</v>
      </c>
    </row>
    <row r="15" spans="1:7" ht="13.50" thickBot="1" customHeight="1">
      <c r="A15" s="1" t="s">
        <v>23</v>
      </c>
      <c r="B15" s="1"/>
      <c r="C15" s="10" t="s">
        <v>24</v>
      </c>
      <c r="D15" s="1" t="s">
        <v>25</v>
      </c>
      <c r="E15" s="13">
        <v>0.85</v>
      </c>
      <c r="F15" s="14">
        <v>21.94</v>
      </c>
      <c r="G15" s="14">
        <f ca="1">ROUND(INDIRECT(ADDRESS(ROW()+(0), COLUMN()+(-2), 1))*INDIRECT(ADDRESS(ROW()+(0), COLUMN()+(-1), 1)), 2)</f>
        <v>18.65</v>
      </c>
    </row>
    <row r="16" spans="1:7" ht="13.50" thickBot="1" customHeight="1">
      <c r="A16" s="15"/>
      <c r="B16" s="15"/>
      <c r="C16" s="15"/>
      <c r="D16" s="15"/>
      <c r="E16" s="9" t="s">
        <v>26</v>
      </c>
      <c r="F16" s="9"/>
      <c r="G16" s="17">
        <f ca="1">ROUND(SUM(INDIRECT(ADDRESS(ROW()+(-1), COLUMN()+(0), 1)),INDIRECT(ADDRESS(ROW()+(-2), COLUMN()+(0), 1))), 2)</f>
        <v>38.83</v>
      </c>
    </row>
    <row r="17" spans="1:7" ht="13.50" thickBot="1" customHeight="1">
      <c r="A17" s="15">
        <v>3</v>
      </c>
      <c r="B17" s="15"/>
      <c r="C17" s="15"/>
      <c r="D17" s="18" t="s">
        <v>27</v>
      </c>
      <c r="E17" s="18"/>
      <c r="F17" s="15"/>
      <c r="G17" s="15"/>
    </row>
    <row r="18" spans="1:7" ht="13.50" thickBot="1" customHeight="1">
      <c r="A18" s="19"/>
      <c r="B18" s="19"/>
      <c r="C18" s="20" t="s">
        <v>28</v>
      </c>
      <c r="D18" s="19" t="s">
        <v>29</v>
      </c>
      <c r="E18" s="13">
        <v>3</v>
      </c>
      <c r="F18" s="14">
        <f ca="1">ROUND(SUM(INDIRECT(ADDRESS(ROW()+(-2), COLUMN()+(1), 1)),INDIRECT(ADDRESS(ROW()+(-6), COLUMN()+(1), 1))), 2)</f>
        <v>249.94</v>
      </c>
      <c r="G18" s="14">
        <f ca="1">ROUND(INDIRECT(ADDRESS(ROW()+(0), COLUMN()+(-2), 1))*INDIRECT(ADDRESS(ROW()+(0), COLUMN()+(-1), 1))/100, 2)</f>
        <v>7.5</v>
      </c>
    </row>
    <row r="19" spans="1:7" ht="13.50" thickBot="1" customHeight="1">
      <c r="A19" s="21" t="s">
        <v>30</v>
      </c>
      <c r="B19" s="21"/>
      <c r="C19" s="22"/>
      <c r="D19" s="23"/>
      <c r="E19" s="24" t="s">
        <v>31</v>
      </c>
      <c r="F19" s="25"/>
      <c r="G19" s="26">
        <f ca="1">ROUND(SUM(INDIRECT(ADDRESS(ROW()+(-1), COLUMN()+(0), 1)),INDIRECT(ADDRESS(ROW()+(-3), COLUMN()+(0), 1)),INDIRECT(ADDRESS(ROW()+(-7), COLUMN()+(0), 1))), 2)</f>
        <v>257.44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